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autoCompressPictures="0"/>
  <mc:AlternateContent xmlns:mc="http://schemas.openxmlformats.org/markup-compatibility/2006">
    <mc:Choice Requires="x15">
      <x15ac:absPath xmlns:x15ac="http://schemas.microsoft.com/office/spreadsheetml/2010/11/ac" url="C:\Users\franz\Dropbox\Uni\ELSA\Austria\ELSA International\Budget Templates\Version 2\"/>
    </mc:Choice>
  </mc:AlternateContent>
  <xr:revisionPtr revIDLastSave="0" documentId="10_ncr:100000_{350A9EAB-D91D-44EA-8ACB-BFAADF0CE7A0}" xr6:coauthVersionLast="31" xr6:coauthVersionMax="31" xr10:uidLastSave="{00000000-0000-0000-0000-000000000000}"/>
  <bookViews>
    <workbookView xWindow="0" yWindow="0" windowWidth="11010" windowHeight="5685" tabRatio="500" activeTab="1" xr2:uid="{00000000-000D-0000-FFFF-FFFF00000000}"/>
  </bookViews>
  <sheets>
    <sheet name="How to fill out" sheetId="10" r:id="rId1"/>
    <sheet name="Final Settlement" sheetId="8" r:id="rId2"/>
    <sheet name="Hotel" sheetId="11" r:id="rId3"/>
    <sheet name="Transportation" sheetId="22" r:id="rId4"/>
    <sheet name="Lunch" sheetId="23" r:id="rId5"/>
    <sheet name="Coffee Break" sheetId="25" r:id="rId6"/>
    <sheet name="Dinner" sheetId="24" r:id="rId7"/>
    <sheet name="Gala" sheetId="29" r:id="rId8"/>
    <sheet name="Academic Programme" sheetId="27" r:id="rId9"/>
    <sheet name="Marketing" sheetId="26" r:id="rId10"/>
    <sheet name="Social Programme" sheetId="28" r:id="rId11"/>
    <sheet name="Organising Committee" sheetId="31" r:id="rId12"/>
    <sheet name="Other Expenses" sheetId="32" r:id="rId13"/>
    <sheet name="Participation Fee" sheetId="33" r:id="rId14"/>
    <sheet name="Extra Fee " sheetId="34" r:id="rId15"/>
    <sheet name="Sponsoring" sheetId="35" r:id="rId16"/>
    <sheet name="Grants" sheetId="37" r:id="rId17"/>
    <sheet name="Other Income" sheetId="38" r:id="rId18"/>
  </sheets>
  <calcPr calcId="179017"/>
</workbook>
</file>

<file path=xl/calcChain.xml><?xml version="1.0" encoding="utf-8"?>
<calcChain xmlns="http://schemas.openxmlformats.org/spreadsheetml/2006/main">
  <c r="C16" i="24" l="1"/>
  <c r="F5" i="24" l="1"/>
  <c r="C6" i="26" l="1"/>
  <c r="C5" i="26"/>
  <c r="C4" i="31"/>
  <c r="F1" i="31"/>
  <c r="C21" i="28"/>
  <c r="C18" i="28" s="1"/>
  <c r="F15" i="28"/>
  <c r="C25" i="28"/>
  <c r="F13" i="26"/>
  <c r="C16" i="27"/>
  <c r="C14" i="27"/>
  <c r="C13" i="27"/>
  <c r="C9" i="24"/>
  <c r="C10" i="24"/>
  <c r="C13" i="24"/>
  <c r="C7" i="24"/>
  <c r="F16" i="24"/>
  <c r="C3" i="24" s="1"/>
  <c r="F15" i="24"/>
  <c r="C11" i="24" s="1"/>
  <c r="C8" i="23"/>
  <c r="C9" i="23"/>
  <c r="C10" i="23"/>
  <c r="C11" i="23"/>
  <c r="C12" i="23"/>
  <c r="C13" i="23"/>
  <c r="C14" i="23"/>
  <c r="C7" i="23"/>
  <c r="C3" i="23"/>
  <c r="F17" i="23"/>
  <c r="F16" i="23"/>
  <c r="F7" i="22"/>
  <c r="C3" i="22" s="1"/>
  <c r="F6" i="22"/>
  <c r="C4" i="22"/>
  <c r="C5" i="11"/>
  <c r="C4" i="11"/>
  <c r="C12" i="24" l="1"/>
  <c r="C8" i="24"/>
  <c r="E8" i="8"/>
  <c r="B8" i="38"/>
  <c r="E6" i="8"/>
  <c r="E4" i="8"/>
  <c r="E3" i="8"/>
  <c r="B8" i="37"/>
  <c r="B9" i="35"/>
  <c r="E5" i="8" s="1"/>
  <c r="D7" i="33"/>
  <c r="D6" i="33"/>
  <c r="D5" i="33"/>
  <c r="D7" i="34"/>
  <c r="D6" i="34"/>
  <c r="D5" i="34"/>
  <c r="D4" i="34"/>
  <c r="D4" i="33"/>
  <c r="C11" i="32"/>
  <c r="C4" i="32" s="1"/>
  <c r="C8" i="31"/>
  <c r="B11" i="8" s="1"/>
  <c r="C12" i="29"/>
  <c r="B6" i="8" s="1"/>
  <c r="C11" i="28"/>
  <c r="C10" i="28"/>
  <c r="C6" i="27"/>
  <c r="I3" i="8" l="1"/>
  <c r="D10" i="33"/>
  <c r="C8" i="32"/>
  <c r="B12" i="8" s="1"/>
  <c r="C15" i="28"/>
  <c r="B9" i="8" s="1"/>
  <c r="C10" i="27" l="1"/>
  <c r="B7" i="8" s="1"/>
  <c r="C13" i="26"/>
  <c r="B8" i="8" s="1"/>
  <c r="C7" i="25"/>
  <c r="C17" i="23"/>
  <c r="C9" i="11"/>
  <c r="B3" i="8" s="1"/>
  <c r="C8" i="22"/>
  <c r="B4" i="8" s="1"/>
  <c r="B5" i="8" l="1"/>
  <c r="B15" i="8" s="1"/>
  <c r="I4" i="8" s="1"/>
  <c r="D10" i="34" l="1"/>
  <c r="C17" i="29"/>
  <c r="I7" i="8"/>
  <c r="E7" i="8" l="1"/>
  <c r="I8" i="8" s="1"/>
  <c r="I10" i="8" s="1"/>
  <c r="E11" i="8" l="1"/>
</calcChain>
</file>

<file path=xl/sharedStrings.xml><?xml version="1.0" encoding="utf-8"?>
<sst xmlns="http://schemas.openxmlformats.org/spreadsheetml/2006/main" count="243" uniqueCount="163">
  <si>
    <t>Hotel</t>
  </si>
  <si>
    <t>Marketing</t>
  </si>
  <si>
    <t>Booklet</t>
  </si>
  <si>
    <t>Extra Nights</t>
  </si>
  <si>
    <t>…</t>
  </si>
  <si>
    <t>Public transportation</t>
  </si>
  <si>
    <t>Transportation</t>
  </si>
  <si>
    <t>Lunch Sunday (optional)</t>
  </si>
  <si>
    <t>Lunch Monday</t>
  </si>
  <si>
    <t>Lunch Tuesday</t>
  </si>
  <si>
    <t>Lunch Wednesday</t>
  </si>
  <si>
    <t>Lunch Thursday</t>
  </si>
  <si>
    <t>Lunch Friday</t>
  </si>
  <si>
    <t>Lunch Saturday</t>
  </si>
  <si>
    <t>Lunch</t>
  </si>
  <si>
    <t>Dinner</t>
  </si>
  <si>
    <t>Dinner Monday</t>
  </si>
  <si>
    <t>Dinner Tuesday</t>
  </si>
  <si>
    <t>Dinner Wednesday</t>
  </si>
  <si>
    <t>Dinner Thursday</t>
  </si>
  <si>
    <t>Dinner Friday</t>
  </si>
  <si>
    <t>Dinner Saturday</t>
  </si>
  <si>
    <t>Dinner Sunday</t>
  </si>
  <si>
    <t>Food &amp; Beverage</t>
  </si>
  <si>
    <t xml:space="preserve">Purchases </t>
  </si>
  <si>
    <t>Coffee Break</t>
  </si>
  <si>
    <t>Academic Programme</t>
  </si>
  <si>
    <t>Stationery</t>
  </si>
  <si>
    <t>Speakers</t>
  </si>
  <si>
    <t>Gifts for speaker</t>
  </si>
  <si>
    <t>Accommodation</t>
  </si>
  <si>
    <t>Fee note</t>
  </si>
  <si>
    <t>Promotion material</t>
  </si>
  <si>
    <t>Printing costs workshop</t>
  </si>
  <si>
    <t>Purchases for workshop</t>
  </si>
  <si>
    <t>Printing costs general</t>
  </si>
  <si>
    <t>Badge</t>
  </si>
  <si>
    <t>Certificate</t>
  </si>
  <si>
    <t>Sticker</t>
  </si>
  <si>
    <t>Evening Programme Sunday</t>
  </si>
  <si>
    <t>Evening Programme Monday</t>
  </si>
  <si>
    <t>Evening Programme Tuesday</t>
  </si>
  <si>
    <t>Evening Programme Wednesday</t>
  </si>
  <si>
    <t>Evening Programme Thursday</t>
  </si>
  <si>
    <t>Evening Programme Friday</t>
  </si>
  <si>
    <t>Evening Programme Saturday</t>
  </si>
  <si>
    <t>Sightseeing</t>
  </si>
  <si>
    <t>Tourguide</t>
  </si>
  <si>
    <t>Entry fee</t>
  </si>
  <si>
    <t>… Detailed</t>
  </si>
  <si>
    <t>Social Programme</t>
  </si>
  <si>
    <t>Venue</t>
  </si>
  <si>
    <t>Music</t>
  </si>
  <si>
    <t>Technical Equipment</t>
  </si>
  <si>
    <t>Gala</t>
  </si>
  <si>
    <t>Participants attenting</t>
  </si>
  <si>
    <t>Income Gala</t>
  </si>
  <si>
    <t>Goodie Bags</t>
  </si>
  <si>
    <t>Administration Fee</t>
  </si>
  <si>
    <t>Other</t>
  </si>
  <si>
    <t>Organising Committee</t>
  </si>
  <si>
    <t>Office supplies</t>
  </si>
  <si>
    <t>Gifts for OC</t>
  </si>
  <si>
    <t>Unpaid bills at restaurants</t>
  </si>
  <si>
    <t>Banking Fees</t>
  </si>
  <si>
    <t>Income</t>
  </si>
  <si>
    <t>Expenses</t>
  </si>
  <si>
    <t>Total expenses</t>
  </si>
  <si>
    <t>Expenses Hotel</t>
  </si>
  <si>
    <t>Expenses Transportation</t>
  </si>
  <si>
    <t>Expenses Lunch</t>
  </si>
  <si>
    <t>Expenses Coffee Break</t>
  </si>
  <si>
    <t>Expenses Dinner</t>
  </si>
  <si>
    <t>Expenses  Gala</t>
  </si>
  <si>
    <t>Expenses Academic Programme</t>
  </si>
  <si>
    <t xml:space="preserve">Detailed expenses for speakers </t>
  </si>
  <si>
    <t>Expenses Marketing</t>
  </si>
  <si>
    <t>Expenses Social Programme</t>
  </si>
  <si>
    <t>Detailed expenses for sightseeing</t>
  </si>
  <si>
    <t>Detailed expenses for …</t>
  </si>
  <si>
    <t>Expenses Organising Committee</t>
  </si>
  <si>
    <t>Other Expenses</t>
  </si>
  <si>
    <t>Detailed unexpected expenses</t>
  </si>
  <si>
    <t>Unexpacted expenses</t>
  </si>
  <si>
    <t>Other expenses</t>
  </si>
  <si>
    <t>Income Participation Fee</t>
  </si>
  <si>
    <t>Fee for non favoured countries</t>
  </si>
  <si>
    <t>Fee for favoured countries</t>
  </si>
  <si>
    <t>Fee for ELSA Alumni</t>
  </si>
  <si>
    <t>Fee for non ELSA members</t>
  </si>
  <si>
    <t>price</t>
  </si>
  <si>
    <t>persons</t>
  </si>
  <si>
    <t>Participation Fee</t>
  </si>
  <si>
    <t>Income Extra Fees</t>
  </si>
  <si>
    <t>Extra Fees</t>
  </si>
  <si>
    <t>Transfer (one way)</t>
  </si>
  <si>
    <t>Transfer (both ways)</t>
  </si>
  <si>
    <t>Income Sponsors</t>
  </si>
  <si>
    <t>Sponsors</t>
  </si>
  <si>
    <t>Sponsor 1</t>
  </si>
  <si>
    <t>Sponsor 2</t>
  </si>
  <si>
    <t>Income Grants</t>
  </si>
  <si>
    <t>Grant 1</t>
  </si>
  <si>
    <t>Grant 2</t>
  </si>
  <si>
    <t>Grants</t>
  </si>
  <si>
    <t>Sponsoring</t>
  </si>
  <si>
    <t>Other Income</t>
  </si>
  <si>
    <t>Income 1</t>
  </si>
  <si>
    <t>Income 2</t>
  </si>
  <si>
    <t>Final Account</t>
  </si>
  <si>
    <t>Total income</t>
  </si>
  <si>
    <t>Total income before EDF</t>
  </si>
  <si>
    <t>EDF contribution</t>
  </si>
  <si>
    <t>EDF Application</t>
  </si>
  <si>
    <t>Total Outcome</t>
  </si>
  <si>
    <t>Income without EDF</t>
  </si>
  <si>
    <t>Sponsor 3</t>
  </si>
  <si>
    <t xml:space="preserve">Template for EDF Application </t>
  </si>
  <si>
    <t>Law School</t>
  </si>
  <si>
    <t xml:space="preserve">The requested EDF amount will be calculated and filled in at the budget. </t>
  </si>
  <si>
    <t>… grey fields should be filled in with the calculated informations</t>
  </si>
  <si>
    <t>How long is the law school? (Sunday to Sunday = 8 days)</t>
  </si>
  <si>
    <t xml:space="preserve">How many participants will take part? </t>
  </si>
  <si>
    <t>How many extra nights are booked or calculated?</t>
  </si>
  <si>
    <t>Costs per night/per person?</t>
  </si>
  <si>
    <t>How many OC members need a public tansportation ticket?</t>
  </si>
  <si>
    <t>Calculated Airport Pick Up</t>
  </si>
  <si>
    <t>Lunch costs with average price per day</t>
  </si>
  <si>
    <t>How much is the budget per lunch?</t>
  </si>
  <si>
    <t>OR</t>
  </si>
  <si>
    <t>How many from the OC will accompany dinner and lunch?</t>
  </si>
  <si>
    <t>Lunch price for Sunday?</t>
  </si>
  <si>
    <t>Lunch price for Monday?</t>
  </si>
  <si>
    <t>Lunch price for Tuesday?</t>
  </si>
  <si>
    <t>Lunch price for Wednesday?</t>
  </si>
  <si>
    <t>Lunch price for Thursday?</t>
  </si>
  <si>
    <t>Lunch price for Friday?</t>
  </si>
  <si>
    <t>Lunch price for Saturday?</t>
  </si>
  <si>
    <t>Dinner costs with average price per day</t>
  </si>
  <si>
    <t>How many speakers?</t>
  </si>
  <si>
    <t>Costs per gift?</t>
  </si>
  <si>
    <t>For how many nights?</t>
  </si>
  <si>
    <t>How many OC members are there?</t>
  </si>
  <si>
    <t>Costs per badge?</t>
  </si>
  <si>
    <t>Costs per certificate?</t>
  </si>
  <si>
    <t>How many OC members will accompany the sightseeing?</t>
  </si>
  <si>
    <t>List of entrance fees</t>
  </si>
  <si>
    <t>Entry fee 1 per Person?</t>
  </si>
  <si>
    <t>Entry fee 2 per Person?</t>
  </si>
  <si>
    <t>Entry fee 3 per Person?</t>
  </si>
  <si>
    <t>How much is the budget per gift?</t>
  </si>
  <si>
    <t>… are linked fields, they will be filled in automatically if the necessary information is provided. It is also possible to not use the formula and fill out the total amount asked.</t>
  </si>
  <si>
    <t xml:space="preserve">There are sheets for any expenses and incomes, there is no need to fill out the "Final Settlement" sheet.  It's always possible to add extra lines if the ones provided are not enough. Please make sure that the new lines are added in the used formulas. </t>
  </si>
  <si>
    <t>Price for public transportation per person per day?</t>
  </si>
  <si>
    <t>How much will the airport shuttle cost?</t>
  </si>
  <si>
    <t>How many booked or to you expect to use the pick up? (number of persons)</t>
  </si>
  <si>
    <t>Price for the accommodation per night?</t>
  </si>
  <si>
    <t>Additional nights</t>
  </si>
  <si>
    <t>before final accounting</t>
  </si>
  <si>
    <t>How much is the budget per dinner?</t>
  </si>
  <si>
    <t>Travel expenses</t>
  </si>
  <si>
    <t>Maximum 350€/person for 7 days</t>
  </si>
  <si>
    <t>Maximum 315€/person for 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</si>
</sst>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family val="1"/>
      <scheme val="major"/>
    </font>
    <font>
      <b/>
      <sz val="12"/>
      <color theme="1"/>
      <name val="Cambria"/>
      <family val="1"/>
      <scheme val="major"/>
    </font>
    <font>
      <sz val="12"/>
      <name val="Cambria"/>
      <family val="1"/>
      <scheme val="major"/>
    </font>
    <font>
      <sz val="12"/>
      <color theme="6" tint="-0.249977111117893"/>
      <name val="Cambria"/>
      <family val="1"/>
      <scheme val="major"/>
    </font>
    <font>
      <sz val="12"/>
      <color rgb="FF000000"/>
      <name val="Calibri"/>
      <family val="2"/>
    </font>
    <font>
      <sz val="12"/>
      <color theme="1"/>
      <name val="Garamond"/>
      <family val="1"/>
    </font>
    <font>
      <b/>
      <sz val="14"/>
      <color theme="1"/>
      <name val="Garamond"/>
      <family val="1"/>
    </font>
    <font>
      <sz val="14"/>
      <color theme="1"/>
      <name val="Garamond"/>
      <family val="1"/>
    </font>
    <font>
      <sz val="12"/>
      <name val="Garamond"/>
      <family val="1"/>
    </font>
    <font>
      <b/>
      <sz val="14"/>
      <color theme="0"/>
      <name val="Garamond"/>
      <family val="1"/>
    </font>
    <font>
      <b/>
      <sz val="12"/>
      <color theme="1"/>
      <name val="Garamond"/>
      <family val="1"/>
    </font>
    <font>
      <b/>
      <sz val="12"/>
      <color theme="6" tint="-0.249977111117893"/>
      <name val="Garamond"/>
      <family val="1"/>
    </font>
    <font>
      <sz val="12"/>
      <color theme="6" tint="-0.249977111117893"/>
      <name val="Garamond"/>
      <family val="1"/>
    </font>
    <font>
      <b/>
      <sz val="12"/>
      <color rgb="FFC00000"/>
      <name val="Garamond"/>
      <family val="1"/>
    </font>
    <font>
      <sz val="12"/>
      <color rgb="FFC00000"/>
      <name val="Garamond"/>
      <family val="1"/>
    </font>
    <font>
      <sz val="12"/>
      <color theme="5" tint="-0.249977111117893"/>
      <name val="Garamond"/>
      <family val="1"/>
    </font>
    <font>
      <sz val="12"/>
      <color theme="6" tint="-0.499984740745262"/>
      <name val="Garamond"/>
      <family val="1"/>
    </font>
    <font>
      <b/>
      <sz val="12"/>
      <color theme="5" tint="-0.249977111117893"/>
      <name val="Garamond"/>
      <family val="1"/>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6" tint="-0.249977111117893"/>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dotted">
        <color indexed="64"/>
      </bottom>
      <diagonal/>
    </border>
    <border>
      <left/>
      <right style="dotted">
        <color indexed="64"/>
      </right>
      <top/>
      <bottom/>
      <diagonal/>
    </border>
    <border>
      <left/>
      <right/>
      <top style="dotted">
        <color indexed="64"/>
      </top>
      <bottom/>
      <diagonal/>
    </border>
    <border>
      <left style="dotted">
        <color indexed="64"/>
      </left>
      <right/>
      <top/>
      <bottom/>
      <diagonal/>
    </border>
    <border>
      <left style="dotted">
        <color indexed="64"/>
      </left>
      <right/>
      <top style="dotted">
        <color indexed="64"/>
      </top>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cellStyleXfs>
  <cellXfs count="78">
    <xf numFmtId="0" fontId="0" fillId="0" borderId="0" xfId="0"/>
    <xf numFmtId="0" fontId="3" fillId="0" borderId="0" xfId="0" applyFont="1" applyAlignment="1">
      <alignment horizontal="left"/>
    </xf>
    <xf numFmtId="0" fontId="4" fillId="0" borderId="0" xfId="0" applyFont="1" applyAlignment="1">
      <alignment horizontal="left"/>
    </xf>
    <xf numFmtId="4" fontId="5" fillId="0" borderId="0" xfId="0" applyNumberFormat="1" applyFont="1" applyFill="1" applyBorder="1" applyAlignment="1">
      <alignment horizontal="center"/>
    </xf>
    <xf numFmtId="4" fontId="6" fillId="0" borderId="0" xfId="0" applyNumberFormat="1" applyFont="1" applyAlignment="1">
      <alignment horizontal="center"/>
    </xf>
    <xf numFmtId="0" fontId="0" fillId="0" borderId="0" xfId="0" applyFont="1"/>
    <xf numFmtId="0" fontId="0" fillId="0" borderId="0" xfId="0" applyFill="1" applyBorder="1"/>
    <xf numFmtId="0" fontId="3" fillId="0" borderId="0" xfId="0" applyFont="1" applyFill="1" applyBorder="1" applyAlignment="1">
      <alignment horizontal="center"/>
    </xf>
    <xf numFmtId="0" fontId="8" fillId="6" borderId="0" xfId="0" applyFont="1" applyFill="1"/>
    <xf numFmtId="0" fontId="0" fillId="6" borderId="0" xfId="0" applyFill="1"/>
    <xf numFmtId="0" fontId="9" fillId="6" borderId="0" xfId="0" applyFont="1" applyFill="1"/>
    <xf numFmtId="0" fontId="10" fillId="6" borderId="0" xfId="0" applyFont="1" applyFill="1"/>
    <xf numFmtId="0" fontId="8" fillId="7" borderId="0" xfId="0" applyFont="1" applyFill="1"/>
    <xf numFmtId="0" fontId="8" fillId="6" borderId="0" xfId="0" applyFont="1" applyFill="1" applyAlignment="1">
      <alignment wrapText="1"/>
    </xf>
    <xf numFmtId="0" fontId="8" fillId="6" borderId="12" xfId="0" applyFont="1" applyFill="1" applyBorder="1"/>
    <xf numFmtId="0" fontId="8" fillId="0" borderId="0" xfId="0" applyFont="1"/>
    <xf numFmtId="0" fontId="8" fillId="0" borderId="0" xfId="0" applyFont="1" applyAlignment="1">
      <alignment horizontal="left"/>
    </xf>
    <xf numFmtId="164" fontId="8" fillId="0" borderId="0" xfId="0" applyNumberFormat="1" applyFont="1" applyFill="1"/>
    <xf numFmtId="0" fontId="13" fillId="0" borderId="0" xfId="0" applyFont="1" applyAlignment="1">
      <alignment horizontal="left"/>
    </xf>
    <xf numFmtId="164" fontId="8" fillId="0" borderId="0" xfId="0" applyNumberFormat="1" applyFont="1"/>
    <xf numFmtId="164" fontId="8" fillId="0" borderId="0" xfId="0" applyNumberFormat="1" applyFont="1" applyAlignment="1">
      <alignment horizontal="center"/>
    </xf>
    <xf numFmtId="0" fontId="14" fillId="0" borderId="3" xfId="0" applyFont="1" applyBorder="1" applyAlignment="1">
      <alignment horizontal="left"/>
    </xf>
    <xf numFmtId="164" fontId="15" fillId="0" borderId="5" xfId="0" applyNumberFormat="1" applyFont="1" applyBorder="1" applyAlignment="1">
      <alignment horizontal="center"/>
    </xf>
    <xf numFmtId="0" fontId="8" fillId="0" borderId="0" xfId="0" applyFont="1" applyFill="1"/>
    <xf numFmtId="0" fontId="8" fillId="0" borderId="0" xfId="0" applyFont="1" applyAlignment="1">
      <alignment horizontal="center"/>
    </xf>
    <xf numFmtId="164" fontId="8" fillId="0" borderId="12" xfId="0" applyNumberFormat="1" applyFont="1" applyBorder="1"/>
    <xf numFmtId="0" fontId="14" fillId="0" borderId="4" xfId="0" applyFont="1" applyBorder="1" applyAlignment="1">
      <alignment horizontal="left"/>
    </xf>
    <xf numFmtId="0" fontId="15" fillId="0" borderId="4" xfId="0" applyFont="1" applyBorder="1"/>
    <xf numFmtId="0" fontId="16" fillId="0" borderId="3" xfId="0" applyFont="1" applyBorder="1" applyAlignment="1">
      <alignment horizontal="left"/>
    </xf>
    <xf numFmtId="0" fontId="17" fillId="0" borderId="4" xfId="0" applyFont="1" applyBorder="1"/>
    <xf numFmtId="164" fontId="17" fillId="0" borderId="5" xfId="0" applyNumberFormat="1" applyFont="1" applyBorder="1" applyAlignment="1">
      <alignment horizontal="center"/>
    </xf>
    <xf numFmtId="0" fontId="17" fillId="0" borderId="11" xfId="0" applyFont="1" applyBorder="1" applyAlignment="1">
      <alignment horizontal="left"/>
    </xf>
    <xf numFmtId="0" fontId="17" fillId="0" borderId="11" xfId="0" applyFont="1" applyBorder="1"/>
    <xf numFmtId="164" fontId="17" fillId="0" borderId="11" xfId="0" applyNumberFormat="1" applyFont="1" applyBorder="1"/>
    <xf numFmtId="0" fontId="8" fillId="0" borderId="0" xfId="0" applyFont="1" applyBorder="1" applyAlignment="1">
      <alignment horizontal="left"/>
    </xf>
    <xf numFmtId="4" fontId="18" fillId="0" borderId="0" xfId="0" applyNumberFormat="1" applyFont="1" applyFill="1" applyBorder="1" applyAlignment="1">
      <alignment horizontal="center"/>
    </xf>
    <xf numFmtId="4" fontId="15" fillId="0" borderId="0" xfId="0" applyNumberFormat="1" applyFont="1" applyAlignment="1">
      <alignment horizontal="center"/>
    </xf>
    <xf numFmtId="4" fontId="8" fillId="0" borderId="0" xfId="0" applyNumberFormat="1" applyFont="1"/>
    <xf numFmtId="0" fontId="8" fillId="0" borderId="1" xfId="0" applyFont="1" applyBorder="1"/>
    <xf numFmtId="4" fontId="15" fillId="0" borderId="12" xfId="0" applyNumberFormat="1" applyFont="1" applyBorder="1" applyAlignment="1">
      <alignment horizontal="center"/>
    </xf>
    <xf numFmtId="0" fontId="8" fillId="3" borderId="6" xfId="0" applyFont="1" applyFill="1" applyBorder="1" applyAlignment="1">
      <alignment horizontal="left"/>
    </xf>
    <xf numFmtId="0" fontId="8" fillId="3" borderId="7" xfId="0" applyFont="1" applyFill="1" applyBorder="1" applyAlignment="1">
      <alignment horizontal="left"/>
    </xf>
    <xf numFmtId="4" fontId="15" fillId="3" borderId="8" xfId="0" applyNumberFormat="1" applyFont="1" applyFill="1" applyBorder="1" applyAlignment="1">
      <alignment horizontal="center"/>
    </xf>
    <xf numFmtId="0" fontId="13" fillId="3" borderId="1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left"/>
    </xf>
    <xf numFmtId="0" fontId="13" fillId="3" borderId="2" xfId="0" applyFont="1" applyFill="1" applyBorder="1" applyAlignment="1">
      <alignment horizontal="left"/>
    </xf>
    <xf numFmtId="4" fontId="14" fillId="3" borderId="10" xfId="0" applyNumberFormat="1" applyFont="1" applyFill="1" applyBorder="1" applyAlignment="1">
      <alignment horizontal="center"/>
    </xf>
    <xf numFmtId="4" fontId="14" fillId="0" borderId="0" xfId="0" applyNumberFormat="1" applyFont="1" applyAlignment="1">
      <alignment horizontal="center"/>
    </xf>
    <xf numFmtId="0" fontId="13" fillId="0" borderId="0" xfId="0" applyFont="1" applyFill="1" applyBorder="1" applyAlignment="1">
      <alignment horizontal="left"/>
    </xf>
    <xf numFmtId="4" fontId="19" fillId="0" borderId="0" xfId="0" applyNumberFormat="1" applyFont="1" applyFill="1" applyAlignment="1">
      <alignment horizontal="center"/>
    </xf>
    <xf numFmtId="4" fontId="11" fillId="0" borderId="0" xfId="0" applyNumberFormat="1" applyFont="1" applyFill="1" applyBorder="1" applyAlignment="1">
      <alignment horizontal="center"/>
    </xf>
    <xf numFmtId="4" fontId="20" fillId="0" borderId="0" xfId="0" applyNumberFormat="1" applyFont="1" applyAlignment="1">
      <alignment horizontal="center"/>
    </xf>
    <xf numFmtId="0" fontId="8" fillId="0" borderId="0" xfId="0" applyFont="1" applyBorder="1"/>
    <xf numFmtId="0" fontId="8" fillId="6" borderId="0" xfId="0" applyFont="1" applyFill="1" applyBorder="1"/>
    <xf numFmtId="0" fontId="8" fillId="0" borderId="0" xfId="0" applyFont="1" applyFill="1" applyBorder="1"/>
    <xf numFmtId="164" fontId="8" fillId="0" borderId="12" xfId="0" applyNumberFormat="1" applyFont="1" applyFill="1" applyBorder="1"/>
    <xf numFmtId="164" fontId="8" fillId="7" borderId="0" xfId="0" applyNumberFormat="1" applyFont="1" applyFill="1"/>
    <xf numFmtId="1" fontId="8" fillId="7" borderId="0" xfId="0" applyNumberFormat="1" applyFont="1" applyFill="1" applyAlignment="1">
      <alignment horizontal="center"/>
    </xf>
    <xf numFmtId="1" fontId="8" fillId="7" borderId="0"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0" xfId="0" applyNumberFormat="1" applyFont="1" applyAlignment="1">
      <alignment horizontal="center"/>
    </xf>
    <xf numFmtId="1" fontId="8" fillId="0" borderId="18" xfId="0" applyNumberFormat="1" applyFont="1" applyFill="1" applyBorder="1" applyAlignment="1">
      <alignment horizontal="center"/>
    </xf>
    <xf numFmtId="1" fontId="8" fillId="0" borderId="12" xfId="0" applyNumberFormat="1" applyFont="1" applyFill="1" applyBorder="1" applyAlignment="1">
      <alignment horizontal="center"/>
    </xf>
    <xf numFmtId="0" fontId="8" fillId="7" borderId="0" xfId="0" applyFont="1" applyFill="1" applyAlignment="1">
      <alignment horizontal="center"/>
    </xf>
    <xf numFmtId="164" fontId="8" fillId="7" borderId="0" xfId="0" applyNumberFormat="1" applyFont="1" applyFill="1" applyBorder="1"/>
    <xf numFmtId="0" fontId="13" fillId="6" borderId="0" xfId="0" applyFont="1" applyFill="1"/>
    <xf numFmtId="0" fontId="8" fillId="0" borderId="19" xfId="0" applyFont="1" applyBorder="1" applyAlignment="1">
      <alignment horizontal="left"/>
    </xf>
    <xf numFmtId="1" fontId="8" fillId="0" borderId="20" xfId="0" applyNumberFormat="1" applyFont="1" applyBorder="1" applyAlignment="1">
      <alignment horizontal="center"/>
    </xf>
    <xf numFmtId="1" fontId="8" fillId="0" borderId="22" xfId="0" applyNumberFormat="1" applyFont="1" applyFill="1" applyBorder="1" applyAlignment="1">
      <alignment horizontal="center"/>
    </xf>
    <xf numFmtId="0" fontId="0" fillId="0" borderId="21" xfId="0" applyFill="1" applyBorder="1"/>
    <xf numFmtId="0" fontId="12" fillId="4" borderId="0" xfId="0" applyFont="1" applyFill="1" applyAlignment="1">
      <alignment horizontal="center" vertical="center"/>
    </xf>
    <xf numFmtId="0" fontId="12" fillId="5" borderId="0" xfId="0" applyFont="1" applyFill="1" applyAlignment="1">
      <alignment horizontal="center" vertical="center"/>
    </xf>
    <xf numFmtId="0" fontId="12" fillId="2" borderId="0" xfId="0" applyFont="1" applyFill="1" applyAlignment="1">
      <alignment horizontal="center" vertical="center"/>
    </xf>
    <xf numFmtId="0" fontId="13" fillId="3" borderId="14" xfId="0" applyFont="1" applyFill="1" applyBorder="1" applyAlignment="1">
      <alignment horizontal="center" vertical="center"/>
    </xf>
    <xf numFmtId="0" fontId="13" fillId="3" borderId="16" xfId="0" applyFont="1" applyFill="1" applyBorder="1" applyAlignment="1">
      <alignment horizontal="center" vertical="center"/>
    </xf>
    <xf numFmtId="4" fontId="14" fillId="3" borderId="15" xfId="0" applyNumberFormat="1" applyFont="1" applyFill="1" applyBorder="1" applyAlignment="1">
      <alignment horizontal="center" vertical="center"/>
    </xf>
    <xf numFmtId="4" fontId="14" fillId="3" borderId="17" xfId="0" applyNumberFormat="1" applyFont="1" applyFill="1" applyBorder="1" applyAlignment="1">
      <alignment horizontal="center" vertical="center"/>
    </xf>
  </cellXfs>
  <cellStyles count="16">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Standard" xfId="0" builtinId="0"/>
    <cellStyle name="Standard 2" xfId="1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BBD5-8D8D-463A-B955-855B74EB79CC}">
  <dimension ref="A1:E24"/>
  <sheetViews>
    <sheetView zoomScale="90" zoomScaleNormal="90" workbookViewId="0">
      <selection activeCell="C10" sqref="C10"/>
    </sheetView>
  </sheetViews>
  <sheetFormatPr baseColWidth="10" defaultRowHeight="15.75" x14ac:dyDescent="0.25"/>
  <cols>
    <col min="1" max="1" width="5.75" customWidth="1"/>
    <col min="2" max="2" width="11" style="15"/>
    <col min="3" max="3" width="6" style="15" customWidth="1"/>
    <col min="4" max="4" width="59.75" style="15" customWidth="1"/>
  </cols>
  <sheetData>
    <row r="1" spans="1:5" x14ac:dyDescent="0.25">
      <c r="A1" s="9"/>
      <c r="B1" s="8"/>
      <c r="C1" s="8"/>
      <c r="D1" s="8"/>
      <c r="E1" s="9"/>
    </row>
    <row r="2" spans="1:5" ht="18.75" x14ac:dyDescent="0.3">
      <c r="A2" s="9"/>
      <c r="B2" s="10" t="s">
        <v>117</v>
      </c>
      <c r="C2" s="8"/>
      <c r="D2" s="8"/>
      <c r="E2" s="9"/>
    </row>
    <row r="3" spans="1:5" ht="18.75" x14ac:dyDescent="0.3">
      <c r="A3" s="9"/>
      <c r="B3" s="11" t="s">
        <v>118</v>
      </c>
      <c r="C3" s="8"/>
      <c r="D3" s="8"/>
      <c r="E3" s="9"/>
    </row>
    <row r="4" spans="1:5" x14ac:dyDescent="0.25">
      <c r="A4" s="9"/>
      <c r="B4" s="8" t="s">
        <v>158</v>
      </c>
      <c r="C4" s="8"/>
      <c r="D4" s="8"/>
      <c r="E4" s="9"/>
    </row>
    <row r="5" spans="1:5" x14ac:dyDescent="0.25">
      <c r="A5" s="9"/>
      <c r="B5" s="8"/>
      <c r="C5" s="8"/>
      <c r="E5" s="9"/>
    </row>
    <row r="6" spans="1:5" ht="18" customHeight="1" x14ac:dyDescent="0.25">
      <c r="A6" s="9"/>
      <c r="B6" s="12"/>
      <c r="C6" s="8"/>
      <c r="D6" s="13" t="s">
        <v>120</v>
      </c>
      <c r="E6" s="9"/>
    </row>
    <row r="7" spans="1:5" x14ac:dyDescent="0.25">
      <c r="A7" s="9"/>
      <c r="B7" s="8"/>
      <c r="C7" s="8"/>
      <c r="D7" s="8"/>
      <c r="E7" s="9"/>
    </row>
    <row r="8" spans="1:5" ht="47.25" x14ac:dyDescent="0.25">
      <c r="A8" s="9"/>
      <c r="B8" s="14"/>
      <c r="C8" s="8"/>
      <c r="D8" s="13" t="s">
        <v>151</v>
      </c>
      <c r="E8" s="9"/>
    </row>
    <row r="9" spans="1:5" x14ac:dyDescent="0.25">
      <c r="A9" s="9"/>
      <c r="B9" s="54"/>
      <c r="C9" s="8"/>
      <c r="E9" s="9"/>
    </row>
    <row r="10" spans="1:5" x14ac:dyDescent="0.25">
      <c r="A10" s="9"/>
      <c r="B10" s="54"/>
      <c r="C10" s="8"/>
      <c r="D10" s="66" t="s">
        <v>119</v>
      </c>
      <c r="E10" s="9"/>
    </row>
    <row r="11" spans="1:5" ht="71.25" customHeight="1" x14ac:dyDescent="0.25">
      <c r="A11" s="9"/>
      <c r="B11" s="8"/>
      <c r="C11" s="8"/>
      <c r="D11" s="13" t="s">
        <v>152</v>
      </c>
      <c r="E11" s="9"/>
    </row>
    <row r="12" spans="1:5" ht="32.25" customHeight="1" x14ac:dyDescent="0.25">
      <c r="A12" s="9"/>
      <c r="B12" s="8"/>
      <c r="C12" s="8"/>
      <c r="E12" s="9"/>
    </row>
    <row r="13" spans="1:5" ht="83.25" customHeight="1" x14ac:dyDescent="0.25">
      <c r="A13" s="9"/>
      <c r="B13" s="8"/>
      <c r="C13" s="8"/>
      <c r="D13" s="13"/>
      <c r="E13" s="9"/>
    </row>
    <row r="14" spans="1:5" x14ac:dyDescent="0.25">
      <c r="A14" s="9"/>
      <c r="B14" s="8"/>
      <c r="C14" s="8"/>
      <c r="D14" s="8"/>
      <c r="E14" s="9"/>
    </row>
    <row r="15" spans="1:5" x14ac:dyDescent="0.25">
      <c r="A15" s="9"/>
      <c r="B15" s="8"/>
      <c r="C15" s="8"/>
      <c r="D15" s="8"/>
      <c r="E15" s="9"/>
    </row>
    <row r="16" spans="1:5" x14ac:dyDescent="0.25">
      <c r="A16" s="9"/>
      <c r="B16" s="8"/>
      <c r="C16" s="8"/>
      <c r="D16" s="8"/>
      <c r="E16" s="9"/>
    </row>
    <row r="17" spans="1:5" x14ac:dyDescent="0.25">
      <c r="A17" s="9"/>
      <c r="B17" s="8"/>
      <c r="C17" s="8"/>
      <c r="D17" s="8"/>
      <c r="E17" s="9"/>
    </row>
    <row r="18" spans="1:5" x14ac:dyDescent="0.25">
      <c r="A18" s="9"/>
      <c r="B18" s="8"/>
      <c r="C18" s="8"/>
      <c r="D18" s="8"/>
      <c r="E18" s="9"/>
    </row>
    <row r="19" spans="1:5" x14ac:dyDescent="0.25">
      <c r="A19" s="9"/>
      <c r="B19" s="8"/>
      <c r="C19" s="8"/>
      <c r="D19" s="8"/>
      <c r="E19" s="9"/>
    </row>
    <row r="20" spans="1:5" x14ac:dyDescent="0.25">
      <c r="A20" s="9"/>
      <c r="B20" s="8"/>
      <c r="C20" s="8"/>
      <c r="D20" s="8"/>
      <c r="E20" s="9"/>
    </row>
    <row r="21" spans="1:5" x14ac:dyDescent="0.25">
      <c r="A21" s="9"/>
      <c r="B21" s="8"/>
      <c r="C21" s="8"/>
      <c r="D21" s="8"/>
      <c r="E21" s="9"/>
    </row>
    <row r="22" spans="1:5" x14ac:dyDescent="0.25">
      <c r="A22" s="9"/>
      <c r="B22" s="8"/>
      <c r="C22" s="8"/>
      <c r="D22" s="8"/>
      <c r="E22" s="9"/>
    </row>
    <row r="23" spans="1:5" x14ac:dyDescent="0.25">
      <c r="A23" s="9"/>
      <c r="B23" s="8"/>
      <c r="C23" s="8"/>
      <c r="D23" s="8"/>
      <c r="E23" s="9"/>
    </row>
    <row r="24" spans="1:5" x14ac:dyDescent="0.25">
      <c r="A24" s="9"/>
      <c r="B24" s="8"/>
      <c r="C24" s="8"/>
      <c r="D24" s="8"/>
      <c r="E24" s="9"/>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FF33-6852-48EC-B339-E900D9928144}">
  <dimension ref="A1:H15"/>
  <sheetViews>
    <sheetView zoomScale="85" zoomScaleNormal="85" workbookViewId="0">
      <selection activeCell="C7" sqref="C7"/>
    </sheetView>
  </sheetViews>
  <sheetFormatPr baseColWidth="10" defaultRowHeight="15.75" x14ac:dyDescent="0.25"/>
  <cols>
    <col min="1" max="1" width="48.375" style="15" customWidth="1"/>
    <col min="2" max="2" width="5.625" style="15" customWidth="1"/>
    <col min="3" max="3" width="25" style="19" customWidth="1"/>
    <col min="5" max="5" width="32.75" bestFit="1" customWidth="1"/>
    <col min="6" max="6" width="5.875" customWidth="1"/>
  </cols>
  <sheetData>
    <row r="1" spans="1:8" ht="18.75" x14ac:dyDescent="0.25">
      <c r="A1" s="71" t="s">
        <v>76</v>
      </c>
      <c r="B1" s="71"/>
      <c r="C1" s="71"/>
      <c r="D1" s="15"/>
      <c r="E1" s="15" t="s">
        <v>142</v>
      </c>
      <c r="F1" s="59">
        <v>0</v>
      </c>
      <c r="G1" s="6"/>
      <c r="H1" s="6"/>
    </row>
    <row r="2" spans="1:8" ht="9.75" customHeight="1" x14ac:dyDescent="0.25">
      <c r="A2" s="16"/>
      <c r="B2" s="23"/>
      <c r="C2" s="17"/>
      <c r="D2" s="15"/>
      <c r="E2" s="15"/>
      <c r="F2" s="61"/>
      <c r="G2" s="6"/>
      <c r="H2" s="6"/>
    </row>
    <row r="3" spans="1:8" x14ac:dyDescent="0.25">
      <c r="A3" s="16" t="s">
        <v>32</v>
      </c>
      <c r="C3" s="57">
        <v>0</v>
      </c>
      <c r="D3" s="15"/>
      <c r="E3" s="15"/>
      <c r="F3" s="61"/>
      <c r="G3" s="6"/>
      <c r="H3" s="6"/>
    </row>
    <row r="4" spans="1:8" x14ac:dyDescent="0.25">
      <c r="A4" s="16" t="s">
        <v>35</v>
      </c>
      <c r="C4" s="57">
        <v>0</v>
      </c>
      <c r="D4" s="15"/>
      <c r="E4" s="15"/>
      <c r="F4" s="61"/>
      <c r="G4" s="6"/>
      <c r="H4" s="6"/>
    </row>
    <row r="5" spans="1:8" x14ac:dyDescent="0.25">
      <c r="A5" s="16" t="s">
        <v>36</v>
      </c>
      <c r="C5" s="56">
        <f>F5*(F13+F1)</f>
        <v>0</v>
      </c>
      <c r="D5" s="15"/>
      <c r="E5" s="15" t="s">
        <v>143</v>
      </c>
      <c r="F5" s="59">
        <v>0</v>
      </c>
      <c r="G5" s="6"/>
      <c r="H5" s="6"/>
    </row>
    <row r="6" spans="1:8" x14ac:dyDescent="0.25">
      <c r="A6" s="16" t="s">
        <v>37</v>
      </c>
      <c r="C6" s="56">
        <f>F6*(F13)</f>
        <v>0</v>
      </c>
      <c r="D6" s="15"/>
      <c r="E6" s="15" t="s">
        <v>144</v>
      </c>
      <c r="F6" s="59">
        <v>0</v>
      </c>
      <c r="G6" s="6"/>
      <c r="H6" s="6"/>
    </row>
    <row r="7" spans="1:8" x14ac:dyDescent="0.25">
      <c r="A7" s="16" t="s">
        <v>2</v>
      </c>
      <c r="C7" s="57">
        <v>0</v>
      </c>
      <c r="E7" s="6"/>
      <c r="F7" s="6"/>
      <c r="G7" s="6"/>
      <c r="H7" s="6"/>
    </row>
    <row r="8" spans="1:8" x14ac:dyDescent="0.25">
      <c r="A8" s="16" t="s">
        <v>38</v>
      </c>
      <c r="C8" s="57">
        <v>0</v>
      </c>
      <c r="E8" s="6"/>
      <c r="F8" s="6"/>
      <c r="G8" s="6"/>
      <c r="H8" s="6"/>
    </row>
    <row r="9" spans="1:8" x14ac:dyDescent="0.25">
      <c r="A9" s="16" t="s">
        <v>57</v>
      </c>
      <c r="C9" s="57">
        <v>0</v>
      </c>
      <c r="E9" s="6"/>
      <c r="F9" s="6"/>
      <c r="G9" s="6"/>
      <c r="H9" s="6"/>
    </row>
    <row r="10" spans="1:8" x14ac:dyDescent="0.25">
      <c r="A10" s="16" t="s">
        <v>4</v>
      </c>
      <c r="C10" s="57">
        <v>0</v>
      </c>
      <c r="E10" s="6"/>
      <c r="F10" s="6"/>
      <c r="G10" s="6"/>
      <c r="H10" s="6"/>
    </row>
    <row r="11" spans="1:8" x14ac:dyDescent="0.25">
      <c r="A11" s="16" t="s">
        <v>4</v>
      </c>
      <c r="C11" s="57">
        <v>0</v>
      </c>
      <c r="E11" s="6"/>
      <c r="F11" s="6"/>
      <c r="G11" s="6"/>
      <c r="H11" s="6"/>
    </row>
    <row r="12" spans="1:8" ht="16.5" thickBot="1" x14ac:dyDescent="0.3">
      <c r="A12" s="16"/>
      <c r="C12" s="20"/>
      <c r="E12" s="7"/>
      <c r="F12" s="6"/>
      <c r="G12" s="6"/>
      <c r="H12" s="6"/>
    </row>
    <row r="13" spans="1:8" ht="16.5" thickBot="1" x14ac:dyDescent="0.3">
      <c r="A13" s="28" t="s">
        <v>1</v>
      </c>
      <c r="B13" s="29"/>
      <c r="C13" s="30">
        <f>SUM(C3:C11)</f>
        <v>0</v>
      </c>
      <c r="E13" s="16" t="s">
        <v>122</v>
      </c>
      <c r="F13" s="63">
        <f>Hotel!F10</f>
        <v>0</v>
      </c>
      <c r="G13" s="6"/>
      <c r="H13" s="6"/>
    </row>
    <row r="14" spans="1:8" x14ac:dyDescent="0.25">
      <c r="E14" s="6"/>
      <c r="F14" s="6"/>
      <c r="G14" s="6"/>
      <c r="H14" s="6"/>
    </row>
    <row r="15" spans="1:8" x14ac:dyDescent="0.25">
      <c r="E15" s="6"/>
      <c r="F15" s="6"/>
      <c r="G15" s="6"/>
      <c r="H15" s="6"/>
    </row>
  </sheetData>
  <mergeCells count="1">
    <mergeCell ref="A1:C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59C5-3D50-403E-A562-37C446D03AAE}">
  <dimension ref="A1:H31"/>
  <sheetViews>
    <sheetView zoomScale="85" zoomScaleNormal="85" workbookViewId="0">
      <selection activeCell="E14" sqref="E14"/>
    </sheetView>
  </sheetViews>
  <sheetFormatPr baseColWidth="10" defaultRowHeight="15.75" x14ac:dyDescent="0.25"/>
  <cols>
    <col min="1" max="1" width="48.375" style="15" customWidth="1"/>
    <col min="2" max="2" width="5.625" style="15" customWidth="1"/>
    <col min="3" max="3" width="25" style="19" customWidth="1"/>
    <col min="5" max="5" width="48.5" bestFit="1" customWidth="1"/>
    <col min="6" max="6" width="6.75" customWidth="1"/>
  </cols>
  <sheetData>
    <row r="1" spans="1:8" ht="18.75" x14ac:dyDescent="0.25">
      <c r="A1" s="71" t="s">
        <v>77</v>
      </c>
      <c r="B1" s="71"/>
      <c r="C1" s="71"/>
      <c r="E1" s="6"/>
      <c r="F1" s="6"/>
      <c r="G1" s="6"/>
      <c r="H1" s="6"/>
    </row>
    <row r="2" spans="1:8" ht="9.75" customHeight="1" x14ac:dyDescent="0.25">
      <c r="A2" s="16"/>
      <c r="B2" s="23"/>
      <c r="C2" s="17"/>
      <c r="E2" s="6"/>
      <c r="F2" s="6"/>
      <c r="G2" s="6"/>
      <c r="H2" s="6"/>
    </row>
    <row r="3" spans="1:8" x14ac:dyDescent="0.25">
      <c r="A3" s="16" t="s">
        <v>39</v>
      </c>
      <c r="C3" s="19">
        <v>0</v>
      </c>
      <c r="E3" s="6"/>
      <c r="F3" s="6"/>
      <c r="G3" s="6"/>
      <c r="H3" s="6"/>
    </row>
    <row r="4" spans="1:8" x14ac:dyDescent="0.25">
      <c r="A4" s="16" t="s">
        <v>40</v>
      </c>
      <c r="C4" s="19">
        <v>0</v>
      </c>
      <c r="E4" s="6"/>
      <c r="F4" s="6"/>
      <c r="G4" s="6"/>
      <c r="H4" s="6"/>
    </row>
    <row r="5" spans="1:8" x14ac:dyDescent="0.25">
      <c r="A5" s="16" t="s">
        <v>41</v>
      </c>
      <c r="C5" s="19">
        <v>0</v>
      </c>
      <c r="E5" s="6"/>
      <c r="F5" s="6"/>
      <c r="G5" s="6"/>
      <c r="H5" s="6"/>
    </row>
    <row r="6" spans="1:8" x14ac:dyDescent="0.25">
      <c r="A6" s="16" t="s">
        <v>42</v>
      </c>
      <c r="C6" s="19">
        <v>0</v>
      </c>
      <c r="E6" s="6"/>
      <c r="F6" s="6"/>
      <c r="G6" s="6"/>
      <c r="H6" s="6"/>
    </row>
    <row r="7" spans="1:8" x14ac:dyDescent="0.25">
      <c r="A7" s="16" t="s">
        <v>43</v>
      </c>
      <c r="C7" s="19">
        <v>0</v>
      </c>
      <c r="E7" s="6"/>
      <c r="F7" s="6"/>
      <c r="G7" s="6"/>
      <c r="H7" s="6"/>
    </row>
    <row r="8" spans="1:8" x14ac:dyDescent="0.25">
      <c r="A8" s="16" t="s">
        <v>44</v>
      </c>
      <c r="C8" s="19">
        <v>0</v>
      </c>
      <c r="E8" s="6"/>
      <c r="F8" s="6"/>
      <c r="G8" s="6"/>
      <c r="H8" s="6"/>
    </row>
    <row r="9" spans="1:8" x14ac:dyDescent="0.25">
      <c r="A9" s="16" t="s">
        <v>45</v>
      </c>
      <c r="C9" s="19">
        <v>0</v>
      </c>
      <c r="E9" s="6"/>
      <c r="F9" s="6"/>
      <c r="G9" s="6"/>
      <c r="H9" s="6"/>
    </row>
    <row r="10" spans="1:8" x14ac:dyDescent="0.25">
      <c r="A10" s="16" t="s">
        <v>46</v>
      </c>
      <c r="C10" s="25">
        <f>C18</f>
        <v>0</v>
      </c>
      <c r="E10" s="6"/>
      <c r="F10" s="6"/>
      <c r="G10" s="6"/>
      <c r="H10" s="6"/>
    </row>
    <row r="11" spans="1:8" x14ac:dyDescent="0.25">
      <c r="A11" s="16" t="s">
        <v>49</v>
      </c>
      <c r="C11" s="25">
        <f>C25</f>
        <v>0</v>
      </c>
      <c r="E11" s="6"/>
      <c r="F11" s="6"/>
      <c r="G11" s="6"/>
      <c r="H11" s="6"/>
    </row>
    <row r="12" spans="1:8" x14ac:dyDescent="0.25">
      <c r="A12" s="16" t="s">
        <v>4</v>
      </c>
      <c r="C12" s="19">
        <v>0</v>
      </c>
      <c r="E12" s="6"/>
      <c r="F12" s="6"/>
      <c r="G12" s="6"/>
      <c r="H12" s="6"/>
    </row>
    <row r="13" spans="1:8" x14ac:dyDescent="0.25">
      <c r="A13" s="16" t="s">
        <v>4</v>
      </c>
      <c r="C13" s="19">
        <v>0</v>
      </c>
      <c r="E13" s="6"/>
      <c r="F13" s="6"/>
      <c r="G13" s="6"/>
      <c r="H13" s="6"/>
    </row>
    <row r="14" spans="1:8" ht="16.5" thickBot="1" x14ac:dyDescent="0.3">
      <c r="A14" s="16"/>
      <c r="C14" s="20"/>
      <c r="E14" s="7"/>
      <c r="F14" s="6"/>
      <c r="G14" s="6"/>
      <c r="H14" s="6"/>
    </row>
    <row r="15" spans="1:8" ht="16.5" thickBot="1" x14ac:dyDescent="0.3">
      <c r="A15" s="28" t="s">
        <v>50</v>
      </c>
      <c r="B15" s="29"/>
      <c r="C15" s="30">
        <f>SUM(C3:C13)</f>
        <v>0</v>
      </c>
      <c r="E15" s="16" t="s">
        <v>122</v>
      </c>
      <c r="F15" s="63">
        <f>Hotel!F12</f>
        <v>0</v>
      </c>
      <c r="G15" s="6"/>
      <c r="H15" s="6"/>
    </row>
    <row r="16" spans="1:8" x14ac:dyDescent="0.25">
      <c r="E16" s="6"/>
      <c r="F16" s="6"/>
      <c r="G16" s="6"/>
      <c r="H16" s="6"/>
    </row>
    <row r="17" spans="1:8" x14ac:dyDescent="0.25">
      <c r="E17" s="6"/>
      <c r="F17" s="6"/>
      <c r="G17" s="6"/>
      <c r="H17" s="6"/>
    </row>
    <row r="18" spans="1:8" x14ac:dyDescent="0.25">
      <c r="A18" s="31" t="s">
        <v>78</v>
      </c>
      <c r="B18" s="32"/>
      <c r="C18" s="33">
        <f>SUM(C19:C23)</f>
        <v>0</v>
      </c>
      <c r="D18" s="15"/>
      <c r="E18" s="15" t="s">
        <v>145</v>
      </c>
      <c r="F18" s="59">
        <v>0</v>
      </c>
      <c r="G18" s="6"/>
      <c r="H18" s="6"/>
    </row>
    <row r="19" spans="1:8" x14ac:dyDescent="0.25">
      <c r="A19" s="16" t="s">
        <v>47</v>
      </c>
      <c r="C19" s="57">
        <v>0</v>
      </c>
      <c r="D19" s="15"/>
      <c r="E19" s="15" t="s">
        <v>146</v>
      </c>
      <c r="F19" s="60"/>
      <c r="G19" s="6"/>
      <c r="H19" s="6"/>
    </row>
    <row r="20" spans="1:8" x14ac:dyDescent="0.25">
      <c r="A20" s="16" t="s">
        <v>6</v>
      </c>
      <c r="C20" s="57">
        <v>0</v>
      </c>
      <c r="D20" s="15"/>
      <c r="E20" s="15" t="s">
        <v>147</v>
      </c>
      <c r="F20" s="59">
        <v>0</v>
      </c>
      <c r="G20" s="6"/>
      <c r="H20" s="6"/>
    </row>
    <row r="21" spans="1:8" x14ac:dyDescent="0.25">
      <c r="A21" s="16" t="s">
        <v>48</v>
      </c>
      <c r="C21" s="56">
        <f>(F20+F21+F22)*($F$15+$F$18)</f>
        <v>0</v>
      </c>
      <c r="D21" s="15"/>
      <c r="E21" s="15" t="s">
        <v>148</v>
      </c>
      <c r="F21" s="59">
        <v>0</v>
      </c>
      <c r="G21" s="6"/>
      <c r="H21" s="6"/>
    </row>
    <row r="22" spans="1:8" x14ac:dyDescent="0.25">
      <c r="A22" s="16" t="s">
        <v>4</v>
      </c>
      <c r="C22" s="57">
        <v>0</v>
      </c>
      <c r="D22" s="15"/>
      <c r="E22" s="15" t="s">
        <v>149</v>
      </c>
      <c r="F22" s="59">
        <v>0</v>
      </c>
      <c r="G22" s="6"/>
      <c r="H22" s="6"/>
    </row>
    <row r="23" spans="1:8" x14ac:dyDescent="0.25">
      <c r="A23" s="16" t="s">
        <v>4</v>
      </c>
      <c r="C23" s="57">
        <v>0</v>
      </c>
      <c r="D23" s="15"/>
      <c r="E23" s="15"/>
      <c r="F23" s="61"/>
      <c r="G23" s="6"/>
      <c r="H23" s="6"/>
    </row>
    <row r="24" spans="1:8" x14ac:dyDescent="0.25">
      <c r="A24" s="16"/>
      <c r="D24" s="15"/>
      <c r="E24" s="15"/>
      <c r="F24" s="61"/>
      <c r="G24" s="6"/>
      <c r="H24" s="6"/>
    </row>
    <row r="25" spans="1:8" x14ac:dyDescent="0.25">
      <c r="A25" s="31" t="s">
        <v>79</v>
      </c>
      <c r="B25" s="32"/>
      <c r="C25" s="33">
        <f>SUM(C26:C30)</f>
        <v>0</v>
      </c>
      <c r="D25" s="15"/>
      <c r="E25" s="15"/>
      <c r="F25" s="61"/>
      <c r="G25" s="6"/>
      <c r="H25" s="6"/>
    </row>
    <row r="26" spans="1:8" x14ac:dyDescent="0.25">
      <c r="A26" s="16" t="s">
        <v>4</v>
      </c>
      <c r="C26" s="57">
        <v>0</v>
      </c>
      <c r="D26" s="15"/>
      <c r="E26" s="15"/>
      <c r="F26" s="61"/>
      <c r="G26" s="6"/>
      <c r="H26" s="6"/>
    </row>
    <row r="27" spans="1:8" x14ac:dyDescent="0.25">
      <c r="A27" s="16" t="s">
        <v>4</v>
      </c>
      <c r="C27" s="57">
        <v>0</v>
      </c>
      <c r="D27" s="15"/>
      <c r="E27" s="15"/>
      <c r="F27" s="61"/>
      <c r="G27" s="6"/>
      <c r="H27" s="6"/>
    </row>
    <row r="28" spans="1:8" x14ac:dyDescent="0.25">
      <c r="A28" s="16" t="s">
        <v>4</v>
      </c>
      <c r="C28" s="57">
        <v>0</v>
      </c>
      <c r="D28" s="15"/>
      <c r="E28" s="15"/>
      <c r="F28" s="61"/>
      <c r="G28" s="6"/>
      <c r="H28" s="6"/>
    </row>
    <row r="29" spans="1:8" x14ac:dyDescent="0.25">
      <c r="A29" s="16" t="s">
        <v>4</v>
      </c>
      <c r="C29" s="57">
        <v>0</v>
      </c>
      <c r="D29" s="15"/>
      <c r="E29" s="15"/>
      <c r="F29" s="61"/>
      <c r="G29" s="6"/>
      <c r="H29" s="6"/>
    </row>
    <row r="30" spans="1:8" x14ac:dyDescent="0.25">
      <c r="A30" s="16" t="s">
        <v>4</v>
      </c>
      <c r="C30" s="57">
        <v>0</v>
      </c>
      <c r="D30" s="15"/>
      <c r="E30" s="15"/>
      <c r="F30" s="61"/>
      <c r="G30" s="6"/>
      <c r="H30" s="6"/>
    </row>
    <row r="31" spans="1:8" x14ac:dyDescent="0.25">
      <c r="A31" s="16"/>
    </row>
  </sheetData>
  <mergeCells count="1">
    <mergeCell ref="A1:C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F22B-0776-4E84-B83B-FCE590BCDF88}">
  <dimension ref="A1:H11"/>
  <sheetViews>
    <sheetView zoomScale="85" zoomScaleNormal="85" workbookViewId="0">
      <selection activeCell="C5" sqref="C5"/>
    </sheetView>
  </sheetViews>
  <sheetFormatPr baseColWidth="10" defaultRowHeight="15.75" x14ac:dyDescent="0.25"/>
  <cols>
    <col min="1" max="1" width="48.375" style="15" customWidth="1"/>
    <col min="2" max="2" width="5.625" style="15" customWidth="1"/>
    <col min="3" max="3" width="25" style="19" customWidth="1"/>
    <col min="4" max="4" width="9.375" customWidth="1"/>
    <col min="5" max="5" width="35" customWidth="1"/>
    <col min="6" max="6" width="6" customWidth="1"/>
  </cols>
  <sheetData>
    <row r="1" spans="1:8" ht="18.75" x14ac:dyDescent="0.25">
      <c r="A1" s="71" t="s">
        <v>80</v>
      </c>
      <c r="B1" s="71"/>
      <c r="C1" s="71"/>
      <c r="E1" s="15" t="s">
        <v>142</v>
      </c>
      <c r="F1" s="63">
        <f>Marketing!F1</f>
        <v>0</v>
      </c>
      <c r="G1" s="6"/>
      <c r="H1" s="6"/>
    </row>
    <row r="2" spans="1:8" ht="9.75" customHeight="1" x14ac:dyDescent="0.25">
      <c r="A2" s="16"/>
      <c r="B2" s="23"/>
      <c r="C2" s="17"/>
      <c r="E2" s="6"/>
      <c r="F2" s="6"/>
      <c r="G2" s="6"/>
      <c r="H2" s="6"/>
    </row>
    <row r="3" spans="1:8" x14ac:dyDescent="0.25">
      <c r="A3" s="16" t="s">
        <v>61</v>
      </c>
      <c r="C3" s="57">
        <v>0</v>
      </c>
      <c r="E3" s="6"/>
      <c r="F3" s="6"/>
      <c r="G3" s="6"/>
      <c r="H3" s="6"/>
    </row>
    <row r="4" spans="1:8" x14ac:dyDescent="0.25">
      <c r="A4" s="16" t="s">
        <v>62</v>
      </c>
      <c r="C4" s="56">
        <f>F4*F1</f>
        <v>0</v>
      </c>
      <c r="E4" s="15" t="s">
        <v>150</v>
      </c>
      <c r="F4" s="59">
        <v>0</v>
      </c>
      <c r="G4" s="6"/>
      <c r="H4" s="6"/>
    </row>
    <row r="5" spans="1:8" x14ac:dyDescent="0.25">
      <c r="A5" s="16" t="s">
        <v>4</v>
      </c>
      <c r="C5" s="57">
        <v>0</v>
      </c>
      <c r="E5" s="6"/>
      <c r="F5" s="6"/>
      <c r="G5" s="6"/>
      <c r="H5" s="6"/>
    </row>
    <row r="6" spans="1:8" x14ac:dyDescent="0.25">
      <c r="A6" s="16" t="s">
        <v>4</v>
      </c>
      <c r="C6" s="57">
        <v>0</v>
      </c>
      <c r="E6" s="6"/>
      <c r="F6" s="6"/>
      <c r="G6" s="6"/>
      <c r="H6" s="6"/>
    </row>
    <row r="7" spans="1:8" ht="16.5" thickBot="1" x14ac:dyDescent="0.3">
      <c r="A7" s="16"/>
      <c r="C7" s="20"/>
      <c r="E7" s="7"/>
      <c r="F7" s="6"/>
      <c r="G7" s="6"/>
      <c r="H7" s="6"/>
    </row>
    <row r="8" spans="1:8" ht="16.5" thickBot="1" x14ac:dyDescent="0.3">
      <c r="A8" s="28" t="s">
        <v>60</v>
      </c>
      <c r="B8" s="29"/>
      <c r="C8" s="30">
        <f>SUM(C3:C6)</f>
        <v>0</v>
      </c>
      <c r="E8" s="6"/>
      <c r="F8" s="6"/>
      <c r="G8" s="6"/>
      <c r="H8" s="6"/>
    </row>
    <row r="9" spans="1:8" x14ac:dyDescent="0.25">
      <c r="E9" s="6"/>
      <c r="F9" s="6"/>
      <c r="G9" s="6"/>
      <c r="H9" s="6"/>
    </row>
    <row r="10" spans="1:8" x14ac:dyDescent="0.25">
      <c r="E10" s="6"/>
      <c r="F10" s="6"/>
      <c r="G10" s="6"/>
      <c r="H10" s="6"/>
    </row>
    <row r="11" spans="1:8" x14ac:dyDescent="0.25">
      <c r="A11" s="16"/>
    </row>
  </sheetData>
  <mergeCells count="1">
    <mergeCell ref="A1:C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2270-4582-4FF5-B8C8-E5F955431DF4}">
  <dimension ref="A1:H15"/>
  <sheetViews>
    <sheetView zoomScale="85" zoomScaleNormal="85" workbookViewId="0">
      <selection activeCell="A25" sqref="A25"/>
    </sheetView>
  </sheetViews>
  <sheetFormatPr baseColWidth="10" defaultRowHeight="15.75" x14ac:dyDescent="0.25"/>
  <cols>
    <col min="1" max="1" width="48.375" style="15" customWidth="1"/>
    <col min="2" max="2" width="5.625" style="15" customWidth="1"/>
    <col min="3" max="3" width="25" style="19" customWidth="1"/>
    <col min="5" max="5" width="22.375" customWidth="1"/>
    <col min="6" max="6" width="2.75" customWidth="1"/>
  </cols>
  <sheetData>
    <row r="1" spans="1:8" ht="18.75" x14ac:dyDescent="0.25">
      <c r="A1" s="71" t="s">
        <v>81</v>
      </c>
      <c r="B1" s="71"/>
      <c r="C1" s="71"/>
      <c r="E1" s="6"/>
      <c r="F1" s="6"/>
      <c r="G1" s="6"/>
      <c r="H1" s="6"/>
    </row>
    <row r="2" spans="1:8" ht="9.75" customHeight="1" x14ac:dyDescent="0.25">
      <c r="A2" s="16"/>
      <c r="B2" s="23"/>
      <c r="C2" s="17"/>
      <c r="E2" s="6"/>
      <c r="F2" s="6"/>
      <c r="G2" s="6"/>
      <c r="H2" s="6"/>
    </row>
    <row r="3" spans="1:8" x14ac:dyDescent="0.25">
      <c r="A3" s="16" t="s">
        <v>64</v>
      </c>
      <c r="C3" s="57">
        <v>0</v>
      </c>
      <c r="E3" s="6"/>
      <c r="F3" s="6"/>
      <c r="G3" s="6"/>
      <c r="H3" s="6"/>
    </row>
    <row r="4" spans="1:8" x14ac:dyDescent="0.25">
      <c r="A4" s="16" t="s">
        <v>83</v>
      </c>
      <c r="C4" s="25">
        <f>C11</f>
        <v>0</v>
      </c>
      <c r="E4" s="6"/>
      <c r="F4" s="6"/>
      <c r="G4" s="6"/>
      <c r="H4" s="6"/>
    </row>
    <row r="5" spans="1:8" x14ac:dyDescent="0.25">
      <c r="A5" s="16" t="s">
        <v>4</v>
      </c>
      <c r="C5" s="57">
        <v>0</v>
      </c>
      <c r="E5" s="6"/>
      <c r="F5" s="6"/>
      <c r="G5" s="6"/>
      <c r="H5" s="6"/>
    </row>
    <row r="6" spans="1:8" x14ac:dyDescent="0.25">
      <c r="A6" s="16" t="s">
        <v>4</v>
      </c>
      <c r="C6" s="57">
        <v>0</v>
      </c>
      <c r="E6" s="6"/>
      <c r="F6" s="6"/>
      <c r="G6" s="6"/>
      <c r="H6" s="6"/>
    </row>
    <row r="7" spans="1:8" ht="16.5" thickBot="1" x14ac:dyDescent="0.3">
      <c r="A7" s="16"/>
      <c r="C7" s="20"/>
      <c r="E7" s="7"/>
      <c r="F7" s="6"/>
      <c r="G7" s="6"/>
      <c r="H7" s="6"/>
    </row>
    <row r="8" spans="1:8" ht="16.5" thickBot="1" x14ac:dyDescent="0.3">
      <c r="A8" s="28" t="s">
        <v>84</v>
      </c>
      <c r="B8" s="29"/>
      <c r="C8" s="30">
        <f>SUM(C3:C6)</f>
        <v>0</v>
      </c>
      <c r="E8" s="6"/>
      <c r="F8" s="6"/>
      <c r="G8" s="6"/>
      <c r="H8" s="6"/>
    </row>
    <row r="9" spans="1:8" x14ac:dyDescent="0.25">
      <c r="E9" s="6"/>
      <c r="F9" s="6"/>
      <c r="G9" s="6"/>
      <c r="H9" s="6"/>
    </row>
    <row r="10" spans="1:8" x14ac:dyDescent="0.25">
      <c r="E10" s="6"/>
      <c r="F10" s="6"/>
      <c r="G10" s="6"/>
      <c r="H10" s="6"/>
    </row>
    <row r="11" spans="1:8" x14ac:dyDescent="0.25">
      <c r="A11" s="31" t="s">
        <v>82</v>
      </c>
      <c r="B11" s="32"/>
      <c r="C11" s="33">
        <f>SUM(C12:C14)</f>
        <v>0</v>
      </c>
      <c r="E11" s="6"/>
      <c r="F11" s="6"/>
      <c r="G11" s="6"/>
      <c r="H11" s="6"/>
    </row>
    <row r="12" spans="1:8" x14ac:dyDescent="0.25">
      <c r="A12" s="16" t="s">
        <v>63</v>
      </c>
      <c r="C12" s="57">
        <v>0</v>
      </c>
      <c r="E12" s="6"/>
      <c r="F12" s="6"/>
      <c r="G12" s="6"/>
      <c r="H12" s="6"/>
    </row>
    <row r="13" spans="1:8" x14ac:dyDescent="0.25">
      <c r="A13" s="16" t="s">
        <v>4</v>
      </c>
      <c r="C13" s="57">
        <v>0</v>
      </c>
      <c r="E13" s="6"/>
      <c r="F13" s="6"/>
      <c r="G13" s="6"/>
      <c r="H13" s="6"/>
    </row>
    <row r="14" spans="1:8" x14ac:dyDescent="0.25">
      <c r="A14" s="16" t="s">
        <v>4</v>
      </c>
      <c r="C14" s="57">
        <v>0</v>
      </c>
      <c r="E14" s="6"/>
      <c r="F14" s="6"/>
      <c r="G14" s="6"/>
      <c r="H14" s="6"/>
    </row>
    <row r="15" spans="1:8" x14ac:dyDescent="0.25">
      <c r="A15" s="16"/>
      <c r="E15" s="6"/>
      <c r="F15" s="6"/>
      <c r="G15" s="6"/>
      <c r="H15" s="6"/>
    </row>
  </sheetData>
  <mergeCells count="1">
    <mergeCell ref="A1:C1"/>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4223-72D5-4DB4-85E9-EF0EFB73F6BE}">
  <dimension ref="A1:I12"/>
  <sheetViews>
    <sheetView zoomScale="85" zoomScaleNormal="85" workbookViewId="0">
      <selection activeCell="F4" sqref="F4:F5"/>
    </sheetView>
  </sheetViews>
  <sheetFormatPr baseColWidth="10" defaultRowHeight="15.75" x14ac:dyDescent="0.25"/>
  <cols>
    <col min="1" max="1" width="37.25" style="15" customWidth="1"/>
    <col min="2" max="2" width="6.375" style="15" customWidth="1"/>
    <col min="3" max="3" width="8.75" style="15" customWidth="1"/>
    <col min="4" max="4" width="25" style="19" customWidth="1"/>
    <col min="5" max="5" width="4.375" customWidth="1"/>
    <col min="6" max="6" width="30.5" customWidth="1"/>
    <col min="7" max="7" width="2.75" customWidth="1"/>
  </cols>
  <sheetData>
    <row r="1" spans="1:9" ht="18.75" x14ac:dyDescent="0.25">
      <c r="A1" s="72" t="s">
        <v>85</v>
      </c>
      <c r="B1" s="72"/>
      <c r="C1" s="72"/>
      <c r="D1" s="72"/>
      <c r="F1" s="6"/>
      <c r="G1" s="6"/>
      <c r="H1" s="6"/>
      <c r="I1" s="6"/>
    </row>
    <row r="2" spans="1:9" ht="9.75" customHeight="1" x14ac:dyDescent="0.25">
      <c r="A2" s="16"/>
      <c r="B2" s="16"/>
      <c r="C2" s="23"/>
      <c r="D2" s="17"/>
      <c r="F2" s="6"/>
      <c r="G2" s="6"/>
      <c r="H2" s="6"/>
      <c r="I2" s="6"/>
    </row>
    <row r="3" spans="1:9" x14ac:dyDescent="0.25">
      <c r="A3" s="16"/>
      <c r="B3" s="24" t="s">
        <v>90</v>
      </c>
      <c r="C3" s="24" t="s">
        <v>91</v>
      </c>
      <c r="D3" s="16"/>
      <c r="F3" s="6"/>
      <c r="G3" s="6"/>
      <c r="H3" s="6"/>
      <c r="I3" s="6"/>
    </row>
    <row r="4" spans="1:9" x14ac:dyDescent="0.25">
      <c r="A4" s="16" t="s">
        <v>86</v>
      </c>
      <c r="B4" s="64">
        <v>0</v>
      </c>
      <c r="C4" s="64">
        <v>0</v>
      </c>
      <c r="D4" s="25">
        <f>B4*C4</f>
        <v>0</v>
      </c>
      <c r="F4" s="24" t="s">
        <v>161</v>
      </c>
      <c r="G4" s="6"/>
      <c r="H4" s="6"/>
      <c r="I4" s="6"/>
    </row>
    <row r="5" spans="1:9" x14ac:dyDescent="0.25">
      <c r="A5" s="16" t="s">
        <v>87</v>
      </c>
      <c r="B5" s="64">
        <v>0</v>
      </c>
      <c r="C5" s="64">
        <v>0</v>
      </c>
      <c r="D5" s="25">
        <f>B5*C5</f>
        <v>0</v>
      </c>
      <c r="E5" s="2"/>
      <c r="F5" s="24" t="s">
        <v>162</v>
      </c>
      <c r="G5" s="6"/>
      <c r="H5" s="6"/>
      <c r="I5" s="6"/>
    </row>
    <row r="6" spans="1:9" x14ac:dyDescent="0.25">
      <c r="A6" s="16" t="s">
        <v>88</v>
      </c>
      <c r="B6" s="64">
        <v>0</v>
      </c>
      <c r="C6" s="64">
        <v>0</v>
      </c>
      <c r="D6" s="25">
        <f>B6*C6</f>
        <v>0</v>
      </c>
      <c r="E6" s="1"/>
      <c r="F6" s="3"/>
      <c r="G6" s="6"/>
      <c r="H6" s="6"/>
      <c r="I6" s="6"/>
    </row>
    <row r="7" spans="1:9" x14ac:dyDescent="0.25">
      <c r="A7" s="16" t="s">
        <v>89</v>
      </c>
      <c r="B7" s="64">
        <v>0</v>
      </c>
      <c r="C7" s="64">
        <v>0</v>
      </c>
      <c r="D7" s="25">
        <f>B7*C7</f>
        <v>0</v>
      </c>
      <c r="E7" s="1"/>
      <c r="F7" s="3"/>
      <c r="G7" s="6"/>
      <c r="H7" s="6"/>
      <c r="I7" s="6"/>
    </row>
    <row r="8" spans="1:9" x14ac:dyDescent="0.25">
      <c r="A8" s="16" t="s">
        <v>4</v>
      </c>
      <c r="B8" s="16"/>
      <c r="D8" s="57">
        <v>0</v>
      </c>
      <c r="F8" s="6"/>
      <c r="G8" s="6"/>
      <c r="H8" s="6"/>
      <c r="I8" s="6"/>
    </row>
    <row r="9" spans="1:9" ht="16.5" thickBot="1" x14ac:dyDescent="0.3">
      <c r="A9" s="16"/>
      <c r="B9" s="16"/>
      <c r="D9" s="20"/>
      <c r="F9" s="7"/>
      <c r="G9" s="6"/>
      <c r="H9" s="6"/>
      <c r="I9" s="6"/>
    </row>
    <row r="10" spans="1:9" ht="16.5" thickBot="1" x14ac:dyDescent="0.3">
      <c r="A10" s="21" t="s">
        <v>92</v>
      </c>
      <c r="B10" s="26"/>
      <c r="C10" s="27"/>
      <c r="D10" s="22">
        <f>SUM(D4:D8)</f>
        <v>0</v>
      </c>
      <c r="F10" s="6"/>
      <c r="G10" s="6"/>
      <c r="H10" s="6"/>
      <c r="I10" s="6"/>
    </row>
    <row r="11" spans="1:9" x14ac:dyDescent="0.25">
      <c r="F11" s="6"/>
      <c r="G11" s="6"/>
      <c r="H11" s="6"/>
      <c r="I11" s="6"/>
    </row>
    <row r="12" spans="1:9" x14ac:dyDescent="0.25">
      <c r="F12" s="6"/>
      <c r="G12" s="6"/>
      <c r="H12" s="6"/>
      <c r="I12" s="6"/>
    </row>
  </sheetData>
  <mergeCells count="1">
    <mergeCell ref="A1:D1"/>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A5AA-55A1-4281-88B5-BF48C822BEF0}">
  <dimension ref="A1:I12"/>
  <sheetViews>
    <sheetView zoomScale="85" zoomScaleNormal="85" workbookViewId="0">
      <selection activeCell="A7" sqref="A7"/>
    </sheetView>
  </sheetViews>
  <sheetFormatPr baseColWidth="10" defaultRowHeight="15.75" x14ac:dyDescent="0.25"/>
  <cols>
    <col min="1" max="1" width="37.25" style="15" customWidth="1"/>
    <col min="2" max="2" width="6.375" style="15" customWidth="1"/>
    <col min="3" max="3" width="8.75" style="15" customWidth="1"/>
    <col min="4" max="4" width="25" style="19" customWidth="1"/>
    <col min="5" max="5" width="20.5" customWidth="1"/>
    <col min="6" max="6" width="22.375" customWidth="1"/>
    <col min="7" max="7" width="2.75" customWidth="1"/>
  </cols>
  <sheetData>
    <row r="1" spans="1:9" ht="18.75" x14ac:dyDescent="0.25">
      <c r="A1" s="72" t="s">
        <v>93</v>
      </c>
      <c r="B1" s="72"/>
      <c r="C1" s="72"/>
      <c r="D1" s="72"/>
      <c r="F1" s="6"/>
      <c r="G1" s="6"/>
      <c r="H1" s="6"/>
      <c r="I1" s="6"/>
    </row>
    <row r="2" spans="1:9" ht="9.75" customHeight="1" x14ac:dyDescent="0.25">
      <c r="A2" s="16"/>
      <c r="B2" s="16"/>
      <c r="C2" s="23"/>
      <c r="D2" s="17"/>
      <c r="F2" s="6"/>
      <c r="G2" s="6"/>
      <c r="H2" s="6"/>
      <c r="I2" s="6"/>
    </row>
    <row r="3" spans="1:9" x14ac:dyDescent="0.25">
      <c r="A3" s="16"/>
      <c r="B3" s="24" t="s">
        <v>90</v>
      </c>
      <c r="C3" s="24" t="s">
        <v>91</v>
      </c>
      <c r="D3" s="16"/>
      <c r="F3" s="6"/>
      <c r="G3" s="6"/>
      <c r="H3" s="6"/>
      <c r="I3" s="6"/>
    </row>
    <row r="4" spans="1:9" x14ac:dyDescent="0.25">
      <c r="A4" s="16" t="s">
        <v>95</v>
      </c>
      <c r="B4" s="64">
        <v>0</v>
      </c>
      <c r="C4" s="64">
        <v>0</v>
      </c>
      <c r="D4" s="25">
        <f>B4*C4</f>
        <v>0</v>
      </c>
      <c r="F4" s="6"/>
      <c r="G4" s="6"/>
      <c r="H4" s="6"/>
      <c r="I4" s="6"/>
    </row>
    <row r="5" spans="1:9" x14ac:dyDescent="0.25">
      <c r="A5" s="16" t="s">
        <v>96</v>
      </c>
      <c r="B5" s="64">
        <v>0</v>
      </c>
      <c r="C5" s="64">
        <v>0</v>
      </c>
      <c r="D5" s="25">
        <f>B5*C5</f>
        <v>0</v>
      </c>
      <c r="E5" s="2"/>
      <c r="F5" s="4"/>
      <c r="G5" s="6"/>
      <c r="H5" s="6"/>
      <c r="I5" s="6"/>
    </row>
    <row r="6" spans="1:9" x14ac:dyDescent="0.25">
      <c r="A6" s="16" t="s">
        <v>157</v>
      </c>
      <c r="B6" s="64">
        <v>0</v>
      </c>
      <c r="C6" s="64">
        <v>0</v>
      </c>
      <c r="D6" s="25">
        <f>B6*C6</f>
        <v>0</v>
      </c>
      <c r="E6" s="2"/>
      <c r="F6" s="4"/>
      <c r="G6" s="6"/>
      <c r="H6" s="6"/>
      <c r="I6" s="6"/>
    </row>
    <row r="7" spans="1:9" x14ac:dyDescent="0.25">
      <c r="A7" s="16" t="s">
        <v>54</v>
      </c>
      <c r="B7" s="64">
        <v>0</v>
      </c>
      <c r="C7" s="64">
        <v>0</v>
      </c>
      <c r="D7" s="25">
        <f>B7*C7</f>
        <v>0</v>
      </c>
      <c r="E7" s="1"/>
      <c r="F7" s="3"/>
      <c r="G7" s="6"/>
      <c r="H7" s="6"/>
      <c r="I7" s="6"/>
    </row>
    <row r="8" spans="1:9" x14ac:dyDescent="0.25">
      <c r="A8" s="16" t="s">
        <v>4</v>
      </c>
      <c r="B8" s="16"/>
      <c r="D8" s="57">
        <v>0</v>
      </c>
      <c r="F8" s="6"/>
      <c r="G8" s="6"/>
      <c r="H8" s="6"/>
      <c r="I8" s="6"/>
    </row>
    <row r="9" spans="1:9" ht="16.5" thickBot="1" x14ac:dyDescent="0.3">
      <c r="A9" s="16"/>
      <c r="B9" s="16"/>
      <c r="D9" s="20"/>
      <c r="F9" s="7"/>
      <c r="G9" s="6"/>
      <c r="H9" s="6"/>
      <c r="I9" s="6"/>
    </row>
    <row r="10" spans="1:9" ht="16.5" thickBot="1" x14ac:dyDescent="0.3">
      <c r="A10" s="21" t="s">
        <v>94</v>
      </c>
      <c r="B10" s="26"/>
      <c r="C10" s="27"/>
      <c r="D10" s="22">
        <f>SUM(D4:D8)</f>
        <v>0</v>
      </c>
      <c r="F10" s="6"/>
      <c r="G10" s="6"/>
      <c r="H10" s="6"/>
      <c r="I10" s="6"/>
    </row>
    <row r="11" spans="1:9" x14ac:dyDescent="0.25">
      <c r="F11" s="6"/>
      <c r="G11" s="6"/>
      <c r="H11" s="6"/>
      <c r="I11" s="6"/>
    </row>
    <row r="12" spans="1:9" x14ac:dyDescent="0.25">
      <c r="F12" s="6"/>
      <c r="G12" s="6"/>
      <c r="H12" s="6"/>
      <c r="I12" s="6"/>
    </row>
  </sheetData>
  <mergeCells count="1">
    <mergeCell ref="A1:D1"/>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0D61-134B-4B64-8AF3-541EC140E4DA}">
  <dimension ref="A1:G11"/>
  <sheetViews>
    <sheetView zoomScale="85" zoomScaleNormal="85" workbookViewId="0">
      <selection activeCell="A5" sqref="A5"/>
    </sheetView>
  </sheetViews>
  <sheetFormatPr baseColWidth="10" defaultRowHeight="15.75" x14ac:dyDescent="0.25"/>
  <cols>
    <col min="1" max="1" width="37.25" style="15" customWidth="1"/>
    <col min="2" max="2" width="25" style="19" customWidth="1"/>
    <col min="3" max="3" width="20.5" style="15" customWidth="1"/>
    <col min="4" max="4" width="22.375" customWidth="1"/>
    <col min="5" max="5" width="2.75" customWidth="1"/>
  </cols>
  <sheetData>
    <row r="1" spans="1:7" ht="18.75" x14ac:dyDescent="0.25">
      <c r="A1" s="72" t="s">
        <v>97</v>
      </c>
      <c r="B1" s="72"/>
      <c r="D1" s="6"/>
      <c r="E1" s="6"/>
      <c r="F1" s="6"/>
      <c r="G1" s="6"/>
    </row>
    <row r="2" spans="1:7" ht="9.75" customHeight="1" x14ac:dyDescent="0.25">
      <c r="A2" s="16"/>
      <c r="B2" s="17"/>
      <c r="D2" s="6"/>
      <c r="E2" s="6"/>
      <c r="F2" s="6"/>
      <c r="G2" s="6"/>
    </row>
    <row r="3" spans="1:7" x14ac:dyDescent="0.25">
      <c r="A3" s="16" t="s">
        <v>99</v>
      </c>
      <c r="B3" s="65">
        <v>0</v>
      </c>
      <c r="D3" s="6"/>
      <c r="E3" s="6"/>
      <c r="F3" s="6"/>
      <c r="G3" s="6"/>
    </row>
    <row r="4" spans="1:7" x14ac:dyDescent="0.25">
      <c r="A4" s="16" t="s">
        <v>100</v>
      </c>
      <c r="B4" s="65">
        <v>0</v>
      </c>
      <c r="C4" s="18"/>
      <c r="D4" s="4"/>
      <c r="E4" s="6"/>
      <c r="F4" s="6"/>
      <c r="G4" s="6"/>
    </row>
    <row r="5" spans="1:7" x14ac:dyDescent="0.25">
      <c r="A5" s="16" t="s">
        <v>116</v>
      </c>
      <c r="B5" s="65">
        <v>0</v>
      </c>
      <c r="C5" s="18"/>
      <c r="D5" s="4"/>
      <c r="E5" s="6"/>
      <c r="F5" s="6"/>
      <c r="G5" s="6"/>
    </row>
    <row r="6" spans="1:7" x14ac:dyDescent="0.25">
      <c r="A6" s="16" t="s">
        <v>4</v>
      </c>
      <c r="B6" s="65">
        <v>0</v>
      </c>
      <c r="C6" s="18"/>
      <c r="D6" s="4"/>
      <c r="E6" s="6"/>
      <c r="F6" s="6"/>
      <c r="G6" s="6"/>
    </row>
    <row r="7" spans="1:7" x14ac:dyDescent="0.25">
      <c r="A7" s="16" t="s">
        <v>4</v>
      </c>
      <c r="B7" s="57">
        <v>0</v>
      </c>
      <c r="D7" s="6"/>
      <c r="E7" s="6"/>
      <c r="F7" s="6"/>
      <c r="G7" s="6"/>
    </row>
    <row r="8" spans="1:7" ht="16.5" thickBot="1" x14ac:dyDescent="0.3">
      <c r="A8" s="16"/>
      <c r="B8" s="20"/>
      <c r="D8" s="7"/>
      <c r="E8" s="6"/>
      <c r="F8" s="6"/>
      <c r="G8" s="6"/>
    </row>
    <row r="9" spans="1:7" ht="16.5" thickBot="1" x14ac:dyDescent="0.3">
      <c r="A9" s="21" t="s">
        <v>98</v>
      </c>
      <c r="B9" s="22">
        <f>SUM(B3:B7)</f>
        <v>0</v>
      </c>
      <c r="D9" s="6"/>
      <c r="E9" s="6"/>
      <c r="F9" s="6"/>
      <c r="G9" s="6"/>
    </row>
    <row r="10" spans="1:7" x14ac:dyDescent="0.25">
      <c r="D10" s="6"/>
      <c r="E10" s="6"/>
      <c r="F10" s="6"/>
      <c r="G10" s="6"/>
    </row>
    <row r="11" spans="1:7" x14ac:dyDescent="0.25">
      <c r="D11" s="6"/>
      <c r="E11" s="6"/>
      <c r="F11" s="6"/>
      <c r="G11" s="6"/>
    </row>
  </sheetData>
  <mergeCells count="1">
    <mergeCell ref="A1:B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4F3C-4B2E-4444-85E1-59C02838CD48}">
  <dimension ref="A1:G10"/>
  <sheetViews>
    <sheetView zoomScale="85" zoomScaleNormal="85" workbookViewId="0">
      <selection activeCell="B6" sqref="B3:B6"/>
    </sheetView>
  </sheetViews>
  <sheetFormatPr baseColWidth="10" defaultRowHeight="15.75" x14ac:dyDescent="0.25"/>
  <cols>
    <col min="1" max="1" width="37.25" style="15" customWidth="1"/>
    <col min="2" max="2" width="25" style="19" customWidth="1"/>
    <col min="3" max="3" width="20.5" style="15" customWidth="1"/>
    <col min="4" max="4" width="22.375" customWidth="1"/>
    <col min="5" max="5" width="2.75" customWidth="1"/>
  </cols>
  <sheetData>
    <row r="1" spans="1:7" ht="18.75" x14ac:dyDescent="0.25">
      <c r="A1" s="72" t="s">
        <v>101</v>
      </c>
      <c r="B1" s="72"/>
      <c r="D1" s="6"/>
      <c r="E1" s="6"/>
      <c r="F1" s="6"/>
      <c r="G1" s="6"/>
    </row>
    <row r="2" spans="1:7" ht="9.75" customHeight="1" x14ac:dyDescent="0.25">
      <c r="A2" s="16"/>
      <c r="B2" s="17"/>
      <c r="D2" s="6"/>
      <c r="E2" s="6"/>
      <c r="F2" s="6"/>
      <c r="G2" s="6"/>
    </row>
    <row r="3" spans="1:7" x14ac:dyDescent="0.25">
      <c r="A3" s="16" t="s">
        <v>102</v>
      </c>
      <c r="B3" s="65">
        <v>0</v>
      </c>
      <c r="D3" s="6"/>
      <c r="E3" s="6"/>
      <c r="F3" s="6"/>
      <c r="G3" s="6"/>
    </row>
    <row r="4" spans="1:7" x14ac:dyDescent="0.25">
      <c r="A4" s="16" t="s">
        <v>103</v>
      </c>
      <c r="B4" s="65">
        <v>0</v>
      </c>
      <c r="C4" s="18"/>
      <c r="D4" s="4"/>
      <c r="E4" s="6"/>
      <c r="F4" s="6"/>
      <c r="G4" s="6"/>
    </row>
    <row r="5" spans="1:7" x14ac:dyDescent="0.25">
      <c r="A5" s="16" t="s">
        <v>4</v>
      </c>
      <c r="B5" s="65">
        <v>0</v>
      </c>
      <c r="C5" s="18"/>
      <c r="D5" s="4"/>
      <c r="E5" s="6"/>
      <c r="F5" s="6"/>
      <c r="G5" s="6"/>
    </row>
    <row r="6" spans="1:7" x14ac:dyDescent="0.25">
      <c r="A6" s="16" t="s">
        <v>4</v>
      </c>
      <c r="B6" s="57">
        <v>0</v>
      </c>
      <c r="D6" s="6"/>
      <c r="E6" s="6"/>
      <c r="F6" s="6"/>
      <c r="G6" s="6"/>
    </row>
    <row r="7" spans="1:7" ht="16.5" thickBot="1" x14ac:dyDescent="0.3">
      <c r="A7" s="16"/>
      <c r="B7" s="20"/>
      <c r="D7" s="7"/>
      <c r="E7" s="6"/>
      <c r="F7" s="6"/>
      <c r="G7" s="6"/>
    </row>
    <row r="8" spans="1:7" ht="16.5" thickBot="1" x14ac:dyDescent="0.3">
      <c r="A8" s="21" t="s">
        <v>104</v>
      </c>
      <c r="B8" s="22">
        <f>SUM(B3:B6)</f>
        <v>0</v>
      </c>
      <c r="D8" s="6"/>
      <c r="E8" s="6"/>
      <c r="F8" s="6"/>
      <c r="G8" s="6"/>
    </row>
    <row r="9" spans="1:7" x14ac:dyDescent="0.25">
      <c r="D9" s="6"/>
      <c r="E9" s="6"/>
      <c r="F9" s="6"/>
      <c r="G9" s="6"/>
    </row>
    <row r="10" spans="1:7" x14ac:dyDescent="0.25">
      <c r="D10" s="6"/>
      <c r="E10" s="6"/>
      <c r="F10" s="6"/>
      <c r="G10" s="6"/>
    </row>
  </sheetData>
  <mergeCells count="1">
    <mergeCell ref="A1:B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2B1E-D38C-4714-8B2D-0AFCC03933FC}">
  <dimension ref="A1:G10"/>
  <sheetViews>
    <sheetView zoomScale="85" zoomScaleNormal="85" workbookViewId="0">
      <selection activeCell="B6" sqref="B3:B6"/>
    </sheetView>
  </sheetViews>
  <sheetFormatPr baseColWidth="10" defaultRowHeight="15.75" x14ac:dyDescent="0.25"/>
  <cols>
    <col min="1" max="1" width="37.25" style="15" customWidth="1"/>
    <col min="2" max="2" width="25" style="19" customWidth="1"/>
    <col min="3" max="3" width="20.5" style="15" customWidth="1"/>
    <col min="4" max="4" width="22.375" customWidth="1"/>
    <col min="5" max="5" width="2.75" customWidth="1"/>
  </cols>
  <sheetData>
    <row r="1" spans="1:7" ht="18.75" x14ac:dyDescent="0.25">
      <c r="A1" s="72" t="s">
        <v>106</v>
      </c>
      <c r="B1" s="72"/>
      <c r="D1" s="6"/>
      <c r="E1" s="6"/>
      <c r="F1" s="6"/>
      <c r="G1" s="6"/>
    </row>
    <row r="2" spans="1:7" ht="9.75" customHeight="1" x14ac:dyDescent="0.25">
      <c r="A2" s="16"/>
      <c r="B2" s="17"/>
      <c r="D2" s="6"/>
      <c r="E2" s="6"/>
      <c r="F2" s="6"/>
      <c r="G2" s="6"/>
    </row>
    <row r="3" spans="1:7" x14ac:dyDescent="0.25">
      <c r="A3" s="16" t="s">
        <v>107</v>
      </c>
      <c r="B3" s="65">
        <v>0</v>
      </c>
      <c r="D3" s="6"/>
      <c r="E3" s="6"/>
      <c r="F3" s="6"/>
      <c r="G3" s="6"/>
    </row>
    <row r="4" spans="1:7" x14ac:dyDescent="0.25">
      <c r="A4" s="16" t="s">
        <v>108</v>
      </c>
      <c r="B4" s="65">
        <v>0</v>
      </c>
      <c r="C4" s="18"/>
      <c r="D4" s="4"/>
      <c r="E4" s="6"/>
      <c r="F4" s="6"/>
      <c r="G4" s="6"/>
    </row>
    <row r="5" spans="1:7" x14ac:dyDescent="0.25">
      <c r="A5" s="16" t="s">
        <v>4</v>
      </c>
      <c r="B5" s="65">
        <v>0</v>
      </c>
      <c r="C5" s="18"/>
      <c r="D5" s="4"/>
      <c r="E5" s="6"/>
      <c r="F5" s="6"/>
      <c r="G5" s="6"/>
    </row>
    <row r="6" spans="1:7" x14ac:dyDescent="0.25">
      <c r="A6" s="16" t="s">
        <v>4</v>
      </c>
      <c r="B6" s="57">
        <v>0</v>
      </c>
      <c r="D6" s="6"/>
      <c r="E6" s="6"/>
      <c r="F6" s="6"/>
      <c r="G6" s="6"/>
    </row>
    <row r="7" spans="1:7" ht="16.5" thickBot="1" x14ac:dyDescent="0.3">
      <c r="A7" s="16"/>
      <c r="B7" s="20"/>
      <c r="D7" s="7"/>
      <c r="E7" s="6"/>
      <c r="F7" s="6"/>
      <c r="G7" s="6"/>
    </row>
    <row r="8" spans="1:7" ht="16.5" thickBot="1" x14ac:dyDescent="0.3">
      <c r="A8" s="21" t="s">
        <v>106</v>
      </c>
      <c r="B8" s="22">
        <f>SUM(B3:B6)</f>
        <v>0</v>
      </c>
      <c r="D8" s="6"/>
      <c r="E8" s="6"/>
      <c r="F8" s="6"/>
      <c r="G8" s="6"/>
    </row>
    <row r="9" spans="1:7" x14ac:dyDescent="0.25">
      <c r="D9" s="6"/>
      <c r="E9" s="6"/>
      <c r="F9" s="6"/>
      <c r="G9" s="6"/>
    </row>
    <row r="10" spans="1:7" x14ac:dyDescent="0.25">
      <c r="D10" s="6"/>
      <c r="E10" s="6"/>
      <c r="F10" s="6"/>
      <c r="G10" s="6"/>
    </row>
  </sheetData>
  <mergeCells count="1">
    <mergeCell ref="A1:B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zoomScale="80" zoomScaleNormal="80" workbookViewId="0">
      <selection activeCell="B5" sqref="A5:B5"/>
    </sheetView>
  </sheetViews>
  <sheetFormatPr baseColWidth="10" defaultRowHeight="15.75" x14ac:dyDescent="0.25"/>
  <cols>
    <col min="1" max="1" width="28.125" style="15" customWidth="1"/>
    <col min="2" max="2" width="13.875" style="15" customWidth="1"/>
    <col min="3" max="3" width="7.375" style="15" customWidth="1"/>
    <col min="4" max="4" width="31.125" style="15" customWidth="1"/>
    <col min="5" max="5" width="13.875" style="15" customWidth="1"/>
    <col min="6" max="6" width="7.375" style="15" customWidth="1"/>
    <col min="7" max="7" width="22.875" style="15" bestFit="1" customWidth="1"/>
    <col min="8" max="8" width="11.625" style="15" customWidth="1"/>
    <col min="9" max="9" width="21.625" style="15" customWidth="1"/>
  </cols>
  <sheetData>
    <row r="1" spans="1:9" ht="24" customHeight="1" x14ac:dyDescent="0.25">
      <c r="A1" s="71" t="s">
        <v>66</v>
      </c>
      <c r="B1" s="71"/>
      <c r="D1" s="72" t="s">
        <v>65</v>
      </c>
      <c r="E1" s="72"/>
      <c r="G1" s="73" t="s">
        <v>109</v>
      </c>
      <c r="H1" s="73"/>
      <c r="I1" s="73"/>
    </row>
    <row r="2" spans="1:9" ht="12" customHeight="1" x14ac:dyDescent="0.25">
      <c r="A2" s="16"/>
      <c r="D2" s="16"/>
      <c r="G2" s="16"/>
      <c r="H2" s="16"/>
      <c r="I2" s="23"/>
    </row>
    <row r="3" spans="1:9" x14ac:dyDescent="0.25">
      <c r="A3" s="34" t="s">
        <v>0</v>
      </c>
      <c r="B3" s="35">
        <f>Hotel!C9</f>
        <v>0</v>
      </c>
      <c r="D3" s="16" t="s">
        <v>92</v>
      </c>
      <c r="E3" s="36">
        <f>'Participation Fee'!D10</f>
        <v>0</v>
      </c>
      <c r="F3" s="37"/>
      <c r="G3" s="16" t="s">
        <v>115</v>
      </c>
      <c r="H3" s="16"/>
      <c r="I3" s="36">
        <f>SUM(E3:E6,E8)</f>
        <v>0</v>
      </c>
    </row>
    <row r="4" spans="1:9" x14ac:dyDescent="0.25">
      <c r="A4" s="34" t="s">
        <v>6</v>
      </c>
      <c r="B4" s="35">
        <f>Transportation!C8</f>
        <v>0</v>
      </c>
      <c r="D4" s="16" t="s">
        <v>94</v>
      </c>
      <c r="E4" s="36">
        <f>'Extra Fee '!D10</f>
        <v>0</v>
      </c>
      <c r="G4" s="16" t="s">
        <v>66</v>
      </c>
      <c r="H4" s="16"/>
      <c r="I4" s="35">
        <f>B15</f>
        <v>250</v>
      </c>
    </row>
    <row r="5" spans="1:9" ht="16.5" thickBot="1" x14ac:dyDescent="0.3">
      <c r="A5" s="34" t="s">
        <v>23</v>
      </c>
      <c r="B5" s="35">
        <f>Dinner!C16+Lunch!C17+'Coffee Break'!C7</f>
        <v>0</v>
      </c>
      <c r="D5" s="16" t="s">
        <v>105</v>
      </c>
      <c r="E5" s="36">
        <f>Sponsoring!B9</f>
        <v>0</v>
      </c>
      <c r="G5" s="38"/>
      <c r="H5" s="38"/>
      <c r="I5" s="38"/>
    </row>
    <row r="6" spans="1:9" x14ac:dyDescent="0.25">
      <c r="A6" s="34" t="s">
        <v>54</v>
      </c>
      <c r="B6" s="35">
        <f>Gala!C12</f>
        <v>0</v>
      </c>
      <c r="D6" s="16" t="s">
        <v>104</v>
      </c>
      <c r="E6" s="36">
        <f>Grants!B8</f>
        <v>0</v>
      </c>
      <c r="G6" s="16"/>
      <c r="H6" s="16"/>
    </row>
    <row r="7" spans="1:9" ht="16.5" thickBot="1" x14ac:dyDescent="0.3">
      <c r="A7" s="34" t="s">
        <v>26</v>
      </c>
      <c r="B7" s="35">
        <f>'Academic Programme'!C10</f>
        <v>0</v>
      </c>
      <c r="D7" s="16" t="s">
        <v>112</v>
      </c>
      <c r="E7" s="39">
        <f>I7*(-1)</f>
        <v>250</v>
      </c>
      <c r="G7" s="40" t="s">
        <v>111</v>
      </c>
      <c r="H7" s="41"/>
      <c r="I7" s="42">
        <f>I3-I4</f>
        <v>-250</v>
      </c>
    </row>
    <row r="8" spans="1:9" x14ac:dyDescent="0.25">
      <c r="A8" s="34" t="s">
        <v>1</v>
      </c>
      <c r="B8" s="35">
        <f>Marketing!C13</f>
        <v>0</v>
      </c>
      <c r="D8" s="16" t="s">
        <v>59</v>
      </c>
      <c r="E8" s="36">
        <f>'Other Income'!B8</f>
        <v>0</v>
      </c>
      <c r="G8" s="74" t="s">
        <v>113</v>
      </c>
      <c r="H8" s="43"/>
      <c r="I8" s="76">
        <f>E7</f>
        <v>250</v>
      </c>
    </row>
    <row r="9" spans="1:9" ht="16.5" thickBot="1" x14ac:dyDescent="0.3">
      <c r="A9" s="34" t="s">
        <v>50</v>
      </c>
      <c r="B9" s="35">
        <f>'Social Programme'!C15</f>
        <v>0</v>
      </c>
      <c r="D9" s="38"/>
      <c r="E9" s="38"/>
      <c r="G9" s="75"/>
      <c r="H9" s="44"/>
      <c r="I9" s="77"/>
    </row>
    <row r="10" spans="1:9" x14ac:dyDescent="0.25">
      <c r="A10" s="34" t="s">
        <v>58</v>
      </c>
      <c r="B10" s="35">
        <v>250</v>
      </c>
      <c r="D10" s="16"/>
      <c r="G10" s="45" t="s">
        <v>114</v>
      </c>
      <c r="H10" s="46"/>
      <c r="I10" s="47">
        <f>I7+I8</f>
        <v>0</v>
      </c>
    </row>
    <row r="11" spans="1:9" x14ac:dyDescent="0.25">
      <c r="A11" s="34" t="s">
        <v>60</v>
      </c>
      <c r="B11" s="35">
        <f>'Organising Committee'!C8</f>
        <v>0</v>
      </c>
      <c r="D11" s="18" t="s">
        <v>110</v>
      </c>
      <c r="E11" s="48">
        <f>SUM(E3:E8)</f>
        <v>250</v>
      </c>
      <c r="G11" s="49"/>
      <c r="H11" s="49"/>
      <c r="I11" s="50"/>
    </row>
    <row r="12" spans="1:9" x14ac:dyDescent="0.25">
      <c r="A12" s="34" t="s">
        <v>59</v>
      </c>
      <c r="B12" s="35">
        <f>'Other Expenses'!C8</f>
        <v>0</v>
      </c>
      <c r="D12" s="16"/>
      <c r="E12" s="51"/>
      <c r="G12" s="49"/>
      <c r="H12" s="49"/>
      <c r="I12" s="50"/>
    </row>
    <row r="13" spans="1:9" ht="16.5" thickBot="1" x14ac:dyDescent="0.3">
      <c r="A13" s="38"/>
      <c r="B13" s="38"/>
      <c r="D13" s="16"/>
      <c r="E13" s="51"/>
    </row>
    <row r="14" spans="1:9" x14ac:dyDescent="0.25">
      <c r="A14" s="16"/>
      <c r="D14" s="16"/>
      <c r="E14" s="51"/>
    </row>
    <row r="15" spans="1:9" x14ac:dyDescent="0.25">
      <c r="A15" s="18" t="s">
        <v>67</v>
      </c>
      <c r="B15" s="52">
        <f>SUM(B3:B12)</f>
        <v>250</v>
      </c>
      <c r="D15" s="16"/>
      <c r="E15" s="51"/>
    </row>
    <row r="16" spans="1:9" x14ac:dyDescent="0.25">
      <c r="D16" s="18"/>
      <c r="E16" s="36"/>
    </row>
    <row r="17" spans="4:5" x14ac:dyDescent="0.25">
      <c r="D17" s="18"/>
      <c r="E17" s="36"/>
    </row>
    <row r="18" spans="4:5" x14ac:dyDescent="0.25">
      <c r="D18" s="16"/>
    </row>
    <row r="19" spans="4:5" x14ac:dyDescent="0.25">
      <c r="D19" s="34"/>
      <c r="E19" s="53"/>
    </row>
    <row r="20" spans="4:5" x14ac:dyDescent="0.25">
      <c r="D20" s="34"/>
      <c r="E20" s="53"/>
    </row>
    <row r="21" spans="4:5" x14ac:dyDescent="0.25">
      <c r="D21" s="16"/>
    </row>
    <row r="22" spans="4:5" x14ac:dyDescent="0.25">
      <c r="D22" s="18"/>
    </row>
    <row r="23" spans="4:5" x14ac:dyDescent="0.25">
      <c r="D23" s="16"/>
    </row>
    <row r="24" spans="4:5" x14ac:dyDescent="0.25">
      <c r="D24" s="16"/>
    </row>
    <row r="25" spans="4:5" x14ac:dyDescent="0.25">
      <c r="D25" s="16"/>
    </row>
    <row r="26" spans="4:5" x14ac:dyDescent="0.25">
      <c r="D26" s="16"/>
    </row>
    <row r="27" spans="4:5" x14ac:dyDescent="0.25">
      <c r="D27" s="16"/>
    </row>
    <row r="29" spans="4:5" x14ac:dyDescent="0.25">
      <c r="D29" s="16"/>
    </row>
    <row r="31" spans="4:5" x14ac:dyDescent="0.25">
      <c r="E31" s="16"/>
    </row>
    <row r="32" spans="4:5" x14ac:dyDescent="0.25">
      <c r="D32" s="16"/>
    </row>
    <row r="33" spans="1:9" x14ac:dyDescent="0.25">
      <c r="D33" s="18"/>
    </row>
    <row r="34" spans="1:9" x14ac:dyDescent="0.25">
      <c r="D34" s="16"/>
    </row>
    <row r="35" spans="1:9" x14ac:dyDescent="0.25">
      <c r="D35" s="16"/>
      <c r="E35" s="16"/>
    </row>
    <row r="36" spans="1:9" x14ac:dyDescent="0.25">
      <c r="D36" s="16"/>
    </row>
    <row r="39" spans="1:9" s="5" customFormat="1" x14ac:dyDescent="0.25">
      <c r="A39" s="15"/>
      <c r="B39" s="15"/>
      <c r="C39" s="15"/>
      <c r="D39" s="15"/>
      <c r="E39" s="15"/>
      <c r="F39" s="15"/>
      <c r="G39" s="15"/>
      <c r="H39" s="15"/>
      <c r="I39" s="15"/>
    </row>
  </sheetData>
  <mergeCells count="5">
    <mergeCell ref="A1:B1"/>
    <mergeCell ref="D1:E1"/>
    <mergeCell ref="G1:I1"/>
    <mergeCell ref="G8:G9"/>
    <mergeCell ref="I8:I9"/>
  </mergeCells>
  <pageMargins left="0.75" right="0.75" top="1" bottom="1" header="0.5" footer="0.5"/>
  <pageSetup paperSize="9" scale="39"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176F-F509-4566-A512-E0B4F2C656D3}">
  <dimension ref="A1:H11"/>
  <sheetViews>
    <sheetView zoomScale="85" zoomScaleNormal="85" workbookViewId="0">
      <selection activeCell="E6" sqref="E6"/>
    </sheetView>
  </sheetViews>
  <sheetFormatPr baseColWidth="10" defaultRowHeight="15.75" x14ac:dyDescent="0.25"/>
  <cols>
    <col min="1" max="1" width="48.375" style="15" customWidth="1"/>
    <col min="2" max="2" width="5.625" style="15" customWidth="1"/>
    <col min="3" max="3" width="25" style="19" customWidth="1"/>
    <col min="5" max="5" width="53.625" customWidth="1"/>
    <col min="6" max="6" width="9.125" customWidth="1"/>
  </cols>
  <sheetData>
    <row r="1" spans="1:8" x14ac:dyDescent="0.25">
      <c r="D1" s="15"/>
    </row>
    <row r="2" spans="1:8" ht="18.75" x14ac:dyDescent="0.25">
      <c r="A2" s="71" t="s">
        <v>68</v>
      </c>
      <c r="B2" s="71"/>
      <c r="C2" s="71"/>
      <c r="D2" s="15"/>
      <c r="E2" s="16" t="s">
        <v>122</v>
      </c>
      <c r="F2" s="58">
        <v>0</v>
      </c>
      <c r="G2" s="6"/>
      <c r="H2" s="6"/>
    </row>
    <row r="3" spans="1:8" ht="9.75" customHeight="1" x14ac:dyDescent="0.25">
      <c r="A3" s="16"/>
      <c r="B3" s="23"/>
      <c r="C3" s="17"/>
      <c r="D3" s="15"/>
      <c r="E3" s="55"/>
      <c r="G3" s="6"/>
      <c r="H3" s="6"/>
    </row>
    <row r="4" spans="1:8" x14ac:dyDescent="0.25">
      <c r="A4" s="16" t="s">
        <v>0</v>
      </c>
      <c r="C4" s="56">
        <f>F4*F2*(F6-1)</f>
        <v>0</v>
      </c>
      <c r="D4" s="15"/>
      <c r="E4" s="55" t="s">
        <v>124</v>
      </c>
      <c r="F4" s="59">
        <v>0</v>
      </c>
      <c r="G4" s="6"/>
      <c r="H4" s="6"/>
    </row>
    <row r="5" spans="1:8" x14ac:dyDescent="0.25">
      <c r="A5" s="16" t="s">
        <v>3</v>
      </c>
      <c r="C5" s="56">
        <f>F5*F4</f>
        <v>0</v>
      </c>
      <c r="D5" s="15"/>
      <c r="E5" s="55" t="s">
        <v>123</v>
      </c>
      <c r="F5" s="59">
        <v>0</v>
      </c>
      <c r="G5" s="6"/>
      <c r="H5" s="6"/>
    </row>
    <row r="6" spans="1:8" x14ac:dyDescent="0.25">
      <c r="A6" s="16" t="s">
        <v>4</v>
      </c>
      <c r="C6" s="57">
        <v>0</v>
      </c>
      <c r="D6" s="15"/>
      <c r="E6" s="15" t="s">
        <v>121</v>
      </c>
      <c r="F6" s="59">
        <v>0</v>
      </c>
      <c r="G6" s="6"/>
      <c r="H6" s="6"/>
    </row>
    <row r="7" spans="1:8" x14ac:dyDescent="0.25">
      <c r="A7" s="16" t="s">
        <v>4</v>
      </c>
      <c r="C7" s="57">
        <v>0</v>
      </c>
      <c r="D7" s="15"/>
      <c r="E7" s="55"/>
      <c r="F7" s="6"/>
      <c r="G7" s="6"/>
      <c r="H7" s="6"/>
    </row>
    <row r="8" spans="1:8" ht="16.5" thickBot="1" x14ac:dyDescent="0.3">
      <c r="A8" s="16"/>
      <c r="C8" s="20"/>
      <c r="E8" s="7"/>
      <c r="F8" s="6"/>
      <c r="G8" s="6"/>
      <c r="H8" s="6"/>
    </row>
    <row r="9" spans="1:8" ht="16.5" thickBot="1" x14ac:dyDescent="0.3">
      <c r="A9" s="28" t="s">
        <v>0</v>
      </c>
      <c r="B9" s="29"/>
      <c r="C9" s="30">
        <f>SUM(C4:C7)</f>
        <v>0</v>
      </c>
      <c r="E9" s="6"/>
      <c r="F9" s="6"/>
      <c r="G9" s="6"/>
      <c r="H9" s="6"/>
    </row>
    <row r="10" spans="1:8" x14ac:dyDescent="0.25">
      <c r="E10" s="6"/>
      <c r="F10" s="6"/>
      <c r="G10" s="6"/>
      <c r="H10" s="6"/>
    </row>
    <row r="11" spans="1:8" x14ac:dyDescent="0.25">
      <c r="E11" s="6"/>
      <c r="F11" s="6"/>
      <c r="G11" s="6"/>
      <c r="H11" s="6"/>
    </row>
  </sheetData>
  <mergeCells count="1">
    <mergeCell ref="A2:C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30DB-53CE-47BD-A3E4-03B7C74CDC1D}">
  <dimension ref="A1:H10"/>
  <sheetViews>
    <sheetView topLeftCell="B1" zoomScale="85" zoomScaleNormal="85" workbookViewId="0">
      <selection activeCell="E7" sqref="E7"/>
    </sheetView>
  </sheetViews>
  <sheetFormatPr baseColWidth="10" defaultRowHeight="15.75" x14ac:dyDescent="0.25"/>
  <cols>
    <col min="1" max="1" width="48.375" style="15" customWidth="1"/>
    <col min="2" max="2" width="5.625" style="15" customWidth="1"/>
    <col min="3" max="3" width="25" style="19" customWidth="1"/>
    <col min="4" max="4" width="9.125" customWidth="1"/>
    <col min="5" max="5" width="64.875" customWidth="1"/>
    <col min="6" max="6" width="5.125" customWidth="1"/>
  </cols>
  <sheetData>
    <row r="1" spans="1:8" ht="18.75" x14ac:dyDescent="0.25">
      <c r="A1" s="71" t="s">
        <v>69</v>
      </c>
      <c r="B1" s="71"/>
      <c r="C1" s="71"/>
      <c r="D1" s="15"/>
      <c r="E1" s="55" t="s">
        <v>125</v>
      </c>
      <c r="F1" s="59">
        <v>0</v>
      </c>
      <c r="G1" s="6"/>
      <c r="H1" s="6"/>
    </row>
    <row r="2" spans="1:8" ht="9.75" customHeight="1" x14ac:dyDescent="0.25">
      <c r="A2" s="16"/>
      <c r="B2" s="23"/>
      <c r="C2" s="17"/>
      <c r="D2" s="15"/>
      <c r="E2" s="15"/>
      <c r="F2" s="61"/>
      <c r="G2" s="6"/>
      <c r="H2" s="6"/>
    </row>
    <row r="3" spans="1:8" x14ac:dyDescent="0.25">
      <c r="A3" s="16" t="s">
        <v>5</v>
      </c>
      <c r="C3" s="56">
        <f>F7*(F6+F1)*F3</f>
        <v>0</v>
      </c>
      <c r="D3" s="15"/>
      <c r="E3" s="15" t="s">
        <v>153</v>
      </c>
      <c r="F3" s="59">
        <v>0</v>
      </c>
      <c r="G3" s="6"/>
      <c r="H3" s="6"/>
    </row>
    <row r="4" spans="1:8" x14ac:dyDescent="0.25">
      <c r="A4" s="16" t="s">
        <v>126</v>
      </c>
      <c r="C4" s="56">
        <f>F5*F4</f>
        <v>0</v>
      </c>
      <c r="D4" s="15"/>
      <c r="E4" s="15" t="s">
        <v>154</v>
      </c>
      <c r="F4" s="59">
        <v>0</v>
      </c>
      <c r="G4" s="6"/>
      <c r="H4" s="6"/>
    </row>
    <row r="5" spans="1:8" x14ac:dyDescent="0.25">
      <c r="A5" s="16" t="s">
        <v>4</v>
      </c>
      <c r="C5" s="57">
        <v>0</v>
      </c>
      <c r="D5" s="15"/>
      <c r="E5" s="15" t="s">
        <v>155</v>
      </c>
      <c r="F5" s="59">
        <v>0</v>
      </c>
      <c r="G5" s="6"/>
      <c r="H5" s="6"/>
    </row>
    <row r="6" spans="1:8" x14ac:dyDescent="0.25">
      <c r="A6" s="16" t="s">
        <v>4</v>
      </c>
      <c r="C6" s="57">
        <v>0</v>
      </c>
      <c r="D6" s="15"/>
      <c r="E6" s="16" t="s">
        <v>122</v>
      </c>
      <c r="F6" s="63">
        <f>Hotel!F2</f>
        <v>0</v>
      </c>
      <c r="G6" s="6"/>
      <c r="H6" s="6"/>
    </row>
    <row r="7" spans="1:8" ht="16.5" thickBot="1" x14ac:dyDescent="0.3">
      <c r="A7" s="16"/>
      <c r="C7" s="20"/>
      <c r="D7" s="15"/>
      <c r="E7" s="15" t="s">
        <v>121</v>
      </c>
      <c r="F7" s="62">
        <f>Hotel!F6</f>
        <v>0</v>
      </c>
      <c r="G7" s="6"/>
      <c r="H7" s="6"/>
    </row>
    <row r="8" spans="1:8" ht="16.5" thickBot="1" x14ac:dyDescent="0.3">
      <c r="A8" s="28" t="s">
        <v>6</v>
      </c>
      <c r="B8" s="29"/>
      <c r="C8" s="30">
        <f>SUM(C3:C7)</f>
        <v>0</v>
      </c>
      <c r="E8" s="6"/>
      <c r="F8" s="6"/>
      <c r="G8" s="6"/>
      <c r="H8" s="6"/>
    </row>
    <row r="9" spans="1:8" x14ac:dyDescent="0.25">
      <c r="E9" s="6"/>
      <c r="F9" s="6"/>
      <c r="G9" s="6"/>
      <c r="H9" s="6"/>
    </row>
    <row r="10" spans="1:8" x14ac:dyDescent="0.25">
      <c r="E10" s="6"/>
      <c r="F10" s="6"/>
      <c r="G10" s="6"/>
      <c r="H10" s="6"/>
    </row>
  </sheetData>
  <mergeCells count="1">
    <mergeCell ref="A1:C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EA382-3E90-4394-90CD-EA9899A96687}">
  <dimension ref="A1:H19"/>
  <sheetViews>
    <sheetView topLeftCell="C1" zoomScale="85" zoomScaleNormal="85" workbookViewId="0">
      <selection activeCell="C19" sqref="C19"/>
    </sheetView>
  </sheetViews>
  <sheetFormatPr baseColWidth="10" defaultRowHeight="15.75" x14ac:dyDescent="0.25"/>
  <cols>
    <col min="1" max="1" width="48.375" style="15" customWidth="1"/>
    <col min="2" max="2" width="5.625" style="15" customWidth="1"/>
    <col min="3" max="3" width="25" style="19" customWidth="1"/>
    <col min="5" max="5" width="50.25" bestFit="1" customWidth="1"/>
    <col min="6" max="6" width="6.75" customWidth="1"/>
  </cols>
  <sheetData>
    <row r="1" spans="1:8" ht="18.75" x14ac:dyDescent="0.25">
      <c r="A1" s="71" t="s">
        <v>70</v>
      </c>
      <c r="B1" s="71"/>
      <c r="C1" s="71"/>
      <c r="E1" s="6"/>
      <c r="F1" s="6"/>
      <c r="G1" s="6"/>
      <c r="H1" s="6"/>
    </row>
    <row r="2" spans="1:8" ht="9.75" customHeight="1" x14ac:dyDescent="0.25">
      <c r="A2" s="16"/>
      <c r="B2" s="23"/>
      <c r="C2" s="17"/>
      <c r="E2" s="6"/>
      <c r="F2" s="6"/>
      <c r="G2" s="6"/>
      <c r="H2" s="6"/>
    </row>
    <row r="3" spans="1:8" x14ac:dyDescent="0.25">
      <c r="A3" s="16" t="s">
        <v>127</v>
      </c>
      <c r="C3" s="56">
        <f>F3*(F17-1)*(F16+F5)</f>
        <v>0</v>
      </c>
      <c r="D3" s="15"/>
      <c r="E3" s="15" t="s">
        <v>128</v>
      </c>
      <c r="F3" s="59">
        <v>0</v>
      </c>
      <c r="G3" s="6"/>
      <c r="H3" s="6"/>
    </row>
    <row r="4" spans="1:8" ht="9" customHeight="1" x14ac:dyDescent="0.25">
      <c r="A4" s="16"/>
      <c r="C4" s="17"/>
      <c r="D4" s="15"/>
      <c r="E4" s="15"/>
      <c r="F4" s="61"/>
      <c r="G4" s="6"/>
      <c r="H4" s="6"/>
    </row>
    <row r="5" spans="1:8" x14ac:dyDescent="0.25">
      <c r="A5" s="16" t="s">
        <v>129</v>
      </c>
      <c r="C5" s="17"/>
      <c r="D5" s="15"/>
      <c r="E5" s="16" t="s">
        <v>130</v>
      </c>
      <c r="F5" s="58">
        <v>0</v>
      </c>
      <c r="G5" s="6"/>
      <c r="H5" s="6"/>
    </row>
    <row r="6" spans="1:8" ht="9.75" customHeight="1" x14ac:dyDescent="0.25">
      <c r="A6" s="16"/>
      <c r="C6" s="17"/>
      <c r="D6" s="15"/>
      <c r="E6" s="15"/>
      <c r="F6" s="61"/>
      <c r="G6" s="6"/>
      <c r="H6" s="6"/>
    </row>
    <row r="7" spans="1:8" x14ac:dyDescent="0.25">
      <c r="A7" s="16" t="s">
        <v>7</v>
      </c>
      <c r="C7" s="56">
        <f>($F$16+$F$5)*F7</f>
        <v>0</v>
      </c>
      <c r="D7" s="15"/>
      <c r="E7" s="15" t="s">
        <v>131</v>
      </c>
      <c r="F7" s="59">
        <v>0</v>
      </c>
      <c r="G7" s="6"/>
      <c r="H7" s="6"/>
    </row>
    <row r="8" spans="1:8" x14ac:dyDescent="0.25">
      <c r="A8" s="16" t="s">
        <v>8</v>
      </c>
      <c r="C8" s="56">
        <f t="shared" ref="C8:C14" si="0">($F$16+$F$5)*F8</f>
        <v>0</v>
      </c>
      <c r="D8" s="15"/>
      <c r="E8" s="15" t="s">
        <v>132</v>
      </c>
      <c r="F8" s="59">
        <v>0</v>
      </c>
      <c r="G8" s="6"/>
      <c r="H8" s="6"/>
    </row>
    <row r="9" spans="1:8" x14ac:dyDescent="0.25">
      <c r="A9" s="16" t="s">
        <v>9</v>
      </c>
      <c r="C9" s="56">
        <f t="shared" si="0"/>
        <v>0</v>
      </c>
      <c r="D9" s="15"/>
      <c r="E9" s="15" t="s">
        <v>133</v>
      </c>
      <c r="F9" s="59">
        <v>0</v>
      </c>
      <c r="G9" s="6"/>
      <c r="H9" s="6"/>
    </row>
    <row r="10" spans="1:8" x14ac:dyDescent="0.25">
      <c r="A10" s="16" t="s">
        <v>10</v>
      </c>
      <c r="C10" s="56">
        <f t="shared" si="0"/>
        <v>0</v>
      </c>
      <c r="D10" s="15"/>
      <c r="E10" s="15" t="s">
        <v>134</v>
      </c>
      <c r="F10" s="59">
        <v>0</v>
      </c>
      <c r="G10" s="6"/>
      <c r="H10" s="6"/>
    </row>
    <row r="11" spans="1:8" x14ac:dyDescent="0.25">
      <c r="A11" s="16" t="s">
        <v>11</v>
      </c>
      <c r="C11" s="56">
        <f t="shared" si="0"/>
        <v>0</v>
      </c>
      <c r="D11" s="15"/>
      <c r="E11" s="15" t="s">
        <v>135</v>
      </c>
      <c r="F11" s="59">
        <v>0</v>
      </c>
      <c r="G11" s="6"/>
      <c r="H11" s="6"/>
    </row>
    <row r="12" spans="1:8" x14ac:dyDescent="0.25">
      <c r="A12" s="16" t="s">
        <v>12</v>
      </c>
      <c r="C12" s="56">
        <f t="shared" si="0"/>
        <v>0</v>
      </c>
      <c r="D12" s="15"/>
      <c r="E12" s="15" t="s">
        <v>136</v>
      </c>
      <c r="F12" s="59">
        <v>0</v>
      </c>
      <c r="G12" s="6"/>
      <c r="H12" s="6"/>
    </row>
    <row r="13" spans="1:8" x14ac:dyDescent="0.25">
      <c r="A13" s="16" t="s">
        <v>13</v>
      </c>
      <c r="C13" s="56">
        <f t="shared" si="0"/>
        <v>0</v>
      </c>
      <c r="D13" s="15"/>
      <c r="E13" s="15" t="s">
        <v>137</v>
      </c>
      <c r="F13" s="59">
        <v>0</v>
      </c>
      <c r="G13" s="6"/>
      <c r="H13" s="6"/>
    </row>
    <row r="14" spans="1:8" x14ac:dyDescent="0.25">
      <c r="A14" s="16" t="s">
        <v>7</v>
      </c>
      <c r="C14" s="56">
        <f t="shared" si="0"/>
        <v>0</v>
      </c>
      <c r="D14" s="15"/>
      <c r="E14" s="15" t="s">
        <v>131</v>
      </c>
      <c r="F14" s="59">
        <v>0</v>
      </c>
      <c r="G14" s="6"/>
      <c r="H14" s="6"/>
    </row>
    <row r="15" spans="1:8" x14ac:dyDescent="0.25">
      <c r="A15" s="16" t="s">
        <v>4</v>
      </c>
      <c r="C15" s="57">
        <v>0</v>
      </c>
      <c r="D15" s="15"/>
      <c r="E15" s="15"/>
      <c r="F15" s="61"/>
      <c r="G15" s="6"/>
      <c r="H15" s="6"/>
    </row>
    <row r="16" spans="1:8" ht="16.5" thickBot="1" x14ac:dyDescent="0.3">
      <c r="A16" s="16"/>
      <c r="C16" s="20"/>
      <c r="E16" s="16" t="s">
        <v>122</v>
      </c>
      <c r="F16" s="63">
        <f>Hotel!F12</f>
        <v>0</v>
      </c>
      <c r="G16" s="6"/>
      <c r="H16" s="6"/>
    </row>
    <row r="17" spans="1:8" ht="16.5" thickBot="1" x14ac:dyDescent="0.3">
      <c r="A17" s="28" t="s">
        <v>14</v>
      </c>
      <c r="B17" s="29"/>
      <c r="C17" s="30">
        <f>SUM(C3:C15)</f>
        <v>0</v>
      </c>
      <c r="E17" s="15" t="s">
        <v>121</v>
      </c>
      <c r="F17" s="62">
        <f>Hotel!F16</f>
        <v>0</v>
      </c>
      <c r="G17" s="6"/>
      <c r="H17" s="6"/>
    </row>
    <row r="18" spans="1:8" x14ac:dyDescent="0.25">
      <c r="E18" s="6"/>
      <c r="F18" s="6"/>
      <c r="G18" s="6"/>
      <c r="H18" s="6"/>
    </row>
    <row r="19" spans="1:8" x14ac:dyDescent="0.25">
      <c r="E19" s="6"/>
      <c r="F19" s="6"/>
      <c r="G19" s="6"/>
      <c r="H19" s="6"/>
    </row>
  </sheetData>
  <mergeCells count="1">
    <mergeCell ref="A1:C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3BFD-F379-42A2-8242-EBFDA1049931}">
  <dimension ref="A1:H9"/>
  <sheetViews>
    <sheetView zoomScale="85" zoomScaleNormal="85" workbookViewId="0">
      <selection activeCell="C5" sqref="C3:C5"/>
    </sheetView>
  </sheetViews>
  <sheetFormatPr baseColWidth="10" defaultRowHeight="15.75" x14ac:dyDescent="0.25"/>
  <cols>
    <col min="1" max="1" width="48.375" style="15" customWidth="1"/>
    <col min="2" max="2" width="5.625" style="15" customWidth="1"/>
    <col min="3" max="3" width="25" style="19" customWidth="1"/>
    <col min="5" max="5" width="22.375" customWidth="1"/>
    <col min="6" max="6" width="2.75" customWidth="1"/>
  </cols>
  <sheetData>
    <row r="1" spans="1:8" ht="18.75" x14ac:dyDescent="0.25">
      <c r="A1" s="71" t="s">
        <v>71</v>
      </c>
      <c r="B1" s="71"/>
      <c r="C1" s="71"/>
      <c r="E1" s="6"/>
      <c r="F1" s="6"/>
      <c r="G1" s="6"/>
      <c r="H1" s="6"/>
    </row>
    <row r="2" spans="1:8" ht="9.75" customHeight="1" x14ac:dyDescent="0.25">
      <c r="A2" s="16"/>
      <c r="B2" s="23"/>
      <c r="C2" s="17"/>
      <c r="E2" s="6"/>
      <c r="F2" s="6"/>
      <c r="G2" s="6"/>
      <c r="H2" s="6"/>
    </row>
    <row r="3" spans="1:8" x14ac:dyDescent="0.25">
      <c r="A3" s="16" t="s">
        <v>24</v>
      </c>
      <c r="C3" s="57">
        <v>0</v>
      </c>
      <c r="E3" s="6"/>
      <c r="F3" s="6"/>
      <c r="G3" s="6"/>
      <c r="H3" s="6"/>
    </row>
    <row r="4" spans="1:8" x14ac:dyDescent="0.25">
      <c r="A4" s="16" t="s">
        <v>24</v>
      </c>
      <c r="C4" s="57">
        <v>0</v>
      </c>
      <c r="E4" s="6"/>
      <c r="F4" s="6"/>
      <c r="G4" s="6"/>
      <c r="H4" s="6"/>
    </row>
    <row r="5" spans="1:8" x14ac:dyDescent="0.25">
      <c r="A5" s="16" t="s">
        <v>4</v>
      </c>
      <c r="C5" s="57">
        <v>0</v>
      </c>
      <c r="E5" s="6"/>
      <c r="F5" s="6"/>
      <c r="G5" s="6"/>
      <c r="H5" s="6"/>
    </row>
    <row r="6" spans="1:8" ht="16.5" thickBot="1" x14ac:dyDescent="0.3">
      <c r="A6" s="16"/>
      <c r="C6" s="20"/>
      <c r="E6" s="7"/>
      <c r="F6" s="6"/>
      <c r="G6" s="6"/>
      <c r="H6" s="6"/>
    </row>
    <row r="7" spans="1:8" ht="16.5" thickBot="1" x14ac:dyDescent="0.3">
      <c r="A7" s="28" t="s">
        <v>25</v>
      </c>
      <c r="B7" s="29"/>
      <c r="C7" s="30">
        <f>SUM(C3:C5)</f>
        <v>0</v>
      </c>
      <c r="E7" s="6"/>
      <c r="F7" s="6"/>
      <c r="G7" s="6"/>
      <c r="H7" s="6"/>
    </row>
    <row r="8" spans="1:8" x14ac:dyDescent="0.25">
      <c r="E8" s="6"/>
      <c r="F8" s="6"/>
      <c r="G8" s="6"/>
      <c r="H8" s="6"/>
    </row>
    <row r="9" spans="1:8" x14ac:dyDescent="0.25">
      <c r="E9" s="6"/>
      <c r="F9" s="6"/>
      <c r="G9" s="6"/>
      <c r="H9" s="6"/>
    </row>
  </sheetData>
  <mergeCells count="1">
    <mergeCell ref="A1:C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91C8-BA8F-4B29-901D-460B1AB7BE04}">
  <dimension ref="A1:H18"/>
  <sheetViews>
    <sheetView zoomScale="85" zoomScaleNormal="85" workbookViewId="0">
      <selection activeCell="C3" sqref="C3"/>
    </sheetView>
  </sheetViews>
  <sheetFormatPr baseColWidth="10" defaultRowHeight="15.75" x14ac:dyDescent="0.25"/>
  <cols>
    <col min="1" max="1" width="48.375" style="15" customWidth="1"/>
    <col min="2" max="2" width="5.625" style="15" customWidth="1"/>
    <col min="3" max="3" width="25" style="19" customWidth="1"/>
    <col min="5" max="5" width="50.25" bestFit="1" customWidth="1"/>
    <col min="6" max="6" width="5.625" customWidth="1"/>
  </cols>
  <sheetData>
    <row r="1" spans="1:8" ht="18.75" x14ac:dyDescent="0.25">
      <c r="A1" s="71" t="s">
        <v>72</v>
      </c>
      <c r="B1" s="71"/>
      <c r="C1" s="71"/>
      <c r="E1" s="6"/>
      <c r="F1" s="6"/>
      <c r="G1" s="6"/>
      <c r="H1" s="6"/>
    </row>
    <row r="2" spans="1:8" ht="9.75" customHeight="1" x14ac:dyDescent="0.25">
      <c r="A2" s="16"/>
      <c r="B2" s="23"/>
      <c r="C2" s="17"/>
      <c r="E2" s="6"/>
      <c r="F2" s="6"/>
      <c r="G2" s="6"/>
      <c r="H2" s="6"/>
    </row>
    <row r="3" spans="1:8" x14ac:dyDescent="0.25">
      <c r="A3" s="16" t="s">
        <v>138</v>
      </c>
      <c r="C3" s="56">
        <f>F3*(F16-1)*(F15+F5)</f>
        <v>0</v>
      </c>
      <c r="D3" s="15"/>
      <c r="E3" s="15" t="s">
        <v>159</v>
      </c>
      <c r="F3" s="59">
        <v>0</v>
      </c>
      <c r="G3" s="6"/>
      <c r="H3" s="6"/>
    </row>
    <row r="4" spans="1:8" x14ac:dyDescent="0.25">
      <c r="A4" s="16"/>
      <c r="C4" s="17"/>
      <c r="D4" s="15"/>
      <c r="E4" s="15"/>
      <c r="F4" s="61"/>
      <c r="G4" s="6"/>
      <c r="H4" s="6"/>
    </row>
    <row r="5" spans="1:8" x14ac:dyDescent="0.25">
      <c r="A5" s="16" t="s">
        <v>129</v>
      </c>
      <c r="C5" s="17"/>
      <c r="D5" s="15"/>
      <c r="E5" s="67" t="s">
        <v>130</v>
      </c>
      <c r="F5" s="69">
        <f>Lunch!F5</f>
        <v>0</v>
      </c>
      <c r="G5" s="70"/>
      <c r="H5" s="6"/>
    </row>
    <row r="6" spans="1:8" x14ac:dyDescent="0.25">
      <c r="A6" s="16"/>
      <c r="C6" s="17"/>
      <c r="D6" s="15"/>
      <c r="E6" s="15"/>
      <c r="F6" s="68"/>
      <c r="G6" s="6"/>
      <c r="H6" s="6"/>
    </row>
    <row r="7" spans="1:8" x14ac:dyDescent="0.25">
      <c r="A7" s="16" t="s">
        <v>22</v>
      </c>
      <c r="C7" s="56">
        <f t="shared" ref="C7:C13" si="0">($F$15+$F$5)*F7</f>
        <v>0</v>
      </c>
      <c r="D7" s="15"/>
      <c r="E7" s="15" t="s">
        <v>131</v>
      </c>
      <c r="F7" s="59">
        <v>0</v>
      </c>
      <c r="G7" s="6"/>
      <c r="H7" s="6"/>
    </row>
    <row r="8" spans="1:8" x14ac:dyDescent="0.25">
      <c r="A8" s="16" t="s">
        <v>16</v>
      </c>
      <c r="C8" s="56">
        <f t="shared" si="0"/>
        <v>0</v>
      </c>
      <c r="D8" s="15"/>
      <c r="E8" s="15" t="s">
        <v>132</v>
      </c>
      <c r="F8" s="59">
        <v>0</v>
      </c>
      <c r="G8" s="6"/>
      <c r="H8" s="6"/>
    </row>
    <row r="9" spans="1:8" x14ac:dyDescent="0.25">
      <c r="A9" s="16" t="s">
        <v>17</v>
      </c>
      <c r="C9" s="56">
        <f t="shared" si="0"/>
        <v>0</v>
      </c>
      <c r="D9" s="15"/>
      <c r="E9" s="15" t="s">
        <v>133</v>
      </c>
      <c r="F9" s="59">
        <v>0</v>
      </c>
      <c r="G9" s="6"/>
      <c r="H9" s="6"/>
    </row>
    <row r="10" spans="1:8" x14ac:dyDescent="0.25">
      <c r="A10" s="16" t="s">
        <v>18</v>
      </c>
      <c r="C10" s="56">
        <f t="shared" si="0"/>
        <v>0</v>
      </c>
      <c r="D10" s="15"/>
      <c r="E10" s="15" t="s">
        <v>134</v>
      </c>
      <c r="F10" s="59">
        <v>0</v>
      </c>
      <c r="G10" s="6"/>
      <c r="H10" s="6"/>
    </row>
    <row r="11" spans="1:8" x14ac:dyDescent="0.25">
      <c r="A11" s="16" t="s">
        <v>19</v>
      </c>
      <c r="C11" s="56">
        <f t="shared" si="0"/>
        <v>0</v>
      </c>
      <c r="D11" s="15"/>
      <c r="E11" s="15" t="s">
        <v>135</v>
      </c>
      <c r="F11" s="59">
        <v>0</v>
      </c>
      <c r="G11" s="6"/>
      <c r="H11" s="6"/>
    </row>
    <row r="12" spans="1:8" x14ac:dyDescent="0.25">
      <c r="A12" s="16" t="s">
        <v>20</v>
      </c>
      <c r="C12" s="56">
        <f t="shared" si="0"/>
        <v>0</v>
      </c>
      <c r="D12" s="15"/>
      <c r="E12" s="15" t="s">
        <v>136</v>
      </c>
      <c r="F12" s="59">
        <v>0</v>
      </c>
      <c r="G12" s="6"/>
      <c r="H12" s="6"/>
    </row>
    <row r="13" spans="1:8" x14ac:dyDescent="0.25">
      <c r="A13" s="16" t="s">
        <v>21</v>
      </c>
      <c r="C13" s="56">
        <f t="shared" si="0"/>
        <v>0</v>
      </c>
      <c r="D13" s="15"/>
      <c r="E13" s="15" t="s">
        <v>137</v>
      </c>
      <c r="F13" s="59">
        <v>0</v>
      </c>
      <c r="G13" s="6"/>
      <c r="H13" s="6"/>
    </row>
    <row r="14" spans="1:8" x14ac:dyDescent="0.25">
      <c r="A14" s="16" t="s">
        <v>4</v>
      </c>
      <c r="C14" s="57">
        <v>0</v>
      </c>
      <c r="D14" s="15"/>
      <c r="E14" s="15"/>
      <c r="F14" s="61"/>
      <c r="G14" s="6"/>
      <c r="H14" s="6"/>
    </row>
    <row r="15" spans="1:8" ht="16.5" thickBot="1" x14ac:dyDescent="0.3">
      <c r="A15" s="16"/>
      <c r="C15" s="17"/>
      <c r="D15" s="15"/>
      <c r="E15" s="16" t="s">
        <v>122</v>
      </c>
      <c r="F15" s="63">
        <f>Hotel!F12</f>
        <v>0</v>
      </c>
      <c r="G15" s="6"/>
      <c r="H15" s="6"/>
    </row>
    <row r="16" spans="1:8" ht="16.5" thickBot="1" x14ac:dyDescent="0.3">
      <c r="A16" s="28" t="s">
        <v>15</v>
      </c>
      <c r="B16" s="29"/>
      <c r="C16" s="30">
        <f>SUM(C3:C14)</f>
        <v>0</v>
      </c>
      <c r="E16" s="15" t="s">
        <v>121</v>
      </c>
      <c r="F16" s="62">
        <f>Hotel!F16</f>
        <v>0</v>
      </c>
      <c r="G16" s="6"/>
      <c r="H16" s="6"/>
    </row>
    <row r="17" spans="5:8" x14ac:dyDescent="0.25">
      <c r="E17" s="6"/>
      <c r="F17" s="6"/>
      <c r="G17" s="6"/>
      <c r="H17" s="6"/>
    </row>
    <row r="18" spans="5:8" x14ac:dyDescent="0.25">
      <c r="E18" s="6"/>
      <c r="F18" s="6"/>
      <c r="G18" s="6"/>
      <c r="H18" s="6"/>
    </row>
  </sheetData>
  <mergeCells count="1">
    <mergeCell ref="A1:C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BC1F-30D0-472E-BD49-CE688730077A}">
  <dimension ref="A1:H17"/>
  <sheetViews>
    <sheetView zoomScale="85" zoomScaleNormal="85" workbookViewId="0">
      <selection activeCell="C20" sqref="C20"/>
    </sheetView>
  </sheetViews>
  <sheetFormatPr baseColWidth="10" defaultRowHeight="15.75" x14ac:dyDescent="0.25"/>
  <cols>
    <col min="1" max="1" width="48.375" style="15" customWidth="1"/>
    <col min="2" max="2" width="5.625" style="15" customWidth="1"/>
    <col min="3" max="3" width="25" style="19" customWidth="1"/>
    <col min="5" max="5" width="22.375" customWidth="1"/>
    <col min="6" max="6" width="2.75" customWidth="1"/>
  </cols>
  <sheetData>
    <row r="1" spans="1:8" ht="18.75" x14ac:dyDescent="0.25">
      <c r="A1" s="71" t="s">
        <v>73</v>
      </c>
      <c r="B1" s="71"/>
      <c r="C1" s="71"/>
      <c r="E1" s="6"/>
      <c r="F1" s="6"/>
      <c r="G1" s="6"/>
      <c r="H1" s="6"/>
    </row>
    <row r="2" spans="1:8" ht="9.75" customHeight="1" x14ac:dyDescent="0.25">
      <c r="A2" s="16"/>
      <c r="B2" s="23"/>
      <c r="C2" s="17"/>
      <c r="E2" s="6"/>
      <c r="F2" s="6"/>
      <c r="G2" s="6"/>
      <c r="H2" s="6"/>
    </row>
    <row r="3" spans="1:8" x14ac:dyDescent="0.25">
      <c r="A3" s="16" t="s">
        <v>51</v>
      </c>
      <c r="C3" s="57">
        <v>0</v>
      </c>
      <c r="E3" s="6"/>
      <c r="F3" s="6"/>
      <c r="G3" s="6"/>
      <c r="H3" s="6"/>
    </row>
    <row r="4" spans="1:8" x14ac:dyDescent="0.25">
      <c r="A4" s="16" t="s">
        <v>52</v>
      </c>
      <c r="C4" s="57">
        <v>0</v>
      </c>
      <c r="E4" s="6"/>
      <c r="F4" s="6"/>
      <c r="G4" s="6"/>
      <c r="H4" s="6"/>
    </row>
    <row r="5" spans="1:8" x14ac:dyDescent="0.25">
      <c r="A5" s="16" t="s">
        <v>23</v>
      </c>
      <c r="C5" s="57">
        <v>0</v>
      </c>
      <c r="E5" s="6"/>
      <c r="F5" s="6"/>
      <c r="G5" s="6"/>
      <c r="H5" s="6"/>
    </row>
    <row r="6" spans="1:8" x14ac:dyDescent="0.25">
      <c r="A6" s="16" t="s">
        <v>6</v>
      </c>
      <c r="C6" s="57">
        <v>0</v>
      </c>
      <c r="E6" s="6"/>
      <c r="F6" s="6"/>
      <c r="G6" s="6"/>
      <c r="H6" s="6"/>
    </row>
    <row r="7" spans="1:8" x14ac:dyDescent="0.25">
      <c r="A7" s="16" t="s">
        <v>53</v>
      </c>
      <c r="C7" s="57">
        <v>0</v>
      </c>
      <c r="E7" s="6"/>
      <c r="F7" s="6"/>
      <c r="G7" s="6"/>
      <c r="H7" s="6"/>
    </row>
    <row r="8" spans="1:8" x14ac:dyDescent="0.25">
      <c r="A8" s="16" t="s">
        <v>4</v>
      </c>
      <c r="C8" s="57">
        <v>0</v>
      </c>
      <c r="E8" s="6"/>
      <c r="F8" s="6"/>
      <c r="G8" s="6"/>
      <c r="H8" s="6"/>
    </row>
    <row r="9" spans="1:8" x14ac:dyDescent="0.25">
      <c r="A9" s="16" t="s">
        <v>4</v>
      </c>
      <c r="C9" s="57">
        <v>0</v>
      </c>
      <c r="E9" s="6"/>
      <c r="F9" s="6"/>
      <c r="G9" s="6"/>
      <c r="H9" s="6"/>
    </row>
    <row r="10" spans="1:8" x14ac:dyDescent="0.25">
      <c r="A10" s="16" t="s">
        <v>4</v>
      </c>
      <c r="C10" s="57">
        <v>0</v>
      </c>
      <c r="E10" s="6"/>
      <c r="F10" s="6"/>
      <c r="G10" s="6"/>
      <c r="H10" s="6"/>
    </row>
    <row r="11" spans="1:8" ht="16.5" thickBot="1" x14ac:dyDescent="0.3">
      <c r="A11" s="16"/>
      <c r="C11" s="20"/>
      <c r="E11" s="7"/>
      <c r="F11" s="6"/>
      <c r="G11" s="6"/>
      <c r="H11" s="6"/>
    </row>
    <row r="12" spans="1:8" ht="16.5" thickBot="1" x14ac:dyDescent="0.3">
      <c r="A12" s="28" t="s">
        <v>54</v>
      </c>
      <c r="B12" s="29"/>
      <c r="C12" s="30">
        <f>SUM(C3:C10)</f>
        <v>0</v>
      </c>
      <c r="E12" s="6"/>
      <c r="F12" s="6"/>
      <c r="G12" s="6"/>
      <c r="H12" s="6"/>
    </row>
    <row r="13" spans="1:8" x14ac:dyDescent="0.25">
      <c r="E13" s="6"/>
      <c r="F13" s="6"/>
      <c r="G13" s="6"/>
      <c r="H13" s="6"/>
    </row>
    <row r="14" spans="1:8" x14ac:dyDescent="0.25">
      <c r="E14" s="6"/>
      <c r="F14" s="6"/>
      <c r="G14" s="6"/>
      <c r="H14" s="6"/>
    </row>
    <row r="15" spans="1:8" ht="18.75" x14ac:dyDescent="0.25">
      <c r="A15" s="72" t="s">
        <v>56</v>
      </c>
      <c r="B15" s="72"/>
      <c r="C15" s="72"/>
      <c r="E15" s="6"/>
      <c r="F15" s="6"/>
      <c r="G15" s="6"/>
      <c r="H15" s="6"/>
    </row>
    <row r="16" spans="1:8" ht="9.75" customHeight="1" x14ac:dyDescent="0.25">
      <c r="A16" s="16"/>
      <c r="B16" s="23"/>
      <c r="C16" s="17"/>
    </row>
    <row r="17" spans="1:3" x14ac:dyDescent="0.25">
      <c r="A17" s="16" t="s">
        <v>55</v>
      </c>
      <c r="C17" s="25">
        <f>'Extra Fee '!D7</f>
        <v>0</v>
      </c>
    </row>
  </sheetData>
  <mergeCells count="2">
    <mergeCell ref="A1:C1"/>
    <mergeCell ref="A15:C1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8B1-184D-4C75-938D-A132014616F8}">
  <dimension ref="A1:H25"/>
  <sheetViews>
    <sheetView zoomScale="85" zoomScaleNormal="85" workbookViewId="0">
      <selection activeCell="A19" sqref="A19"/>
    </sheetView>
  </sheetViews>
  <sheetFormatPr baseColWidth="10" defaultRowHeight="15.75" x14ac:dyDescent="0.25"/>
  <cols>
    <col min="1" max="1" width="48.375" style="15" customWidth="1"/>
    <col min="2" max="2" width="5.625" style="15" customWidth="1"/>
    <col min="3" max="3" width="25" style="19" customWidth="1"/>
    <col min="5" max="5" width="42.125" customWidth="1"/>
    <col min="6" max="6" width="7.875" customWidth="1"/>
  </cols>
  <sheetData>
    <row r="1" spans="1:8" ht="18.75" x14ac:dyDescent="0.25">
      <c r="A1" s="71" t="s">
        <v>74</v>
      </c>
      <c r="B1" s="71"/>
      <c r="C1" s="71"/>
      <c r="E1" s="6"/>
      <c r="F1" s="6"/>
      <c r="G1" s="6"/>
      <c r="H1" s="6"/>
    </row>
    <row r="2" spans="1:8" ht="9.75" customHeight="1" x14ac:dyDescent="0.25">
      <c r="A2" s="16"/>
      <c r="B2" s="23"/>
      <c r="C2" s="17"/>
      <c r="E2" s="6"/>
      <c r="F2" s="6"/>
      <c r="G2" s="6"/>
      <c r="H2" s="6"/>
    </row>
    <row r="3" spans="1:8" x14ac:dyDescent="0.25">
      <c r="A3" s="16" t="s">
        <v>34</v>
      </c>
      <c r="C3" s="57">
        <v>0</v>
      </c>
      <c r="E3" s="6"/>
      <c r="F3" s="6"/>
      <c r="G3" s="6"/>
      <c r="H3" s="6"/>
    </row>
    <row r="4" spans="1:8" x14ac:dyDescent="0.25">
      <c r="A4" s="16" t="s">
        <v>33</v>
      </c>
      <c r="C4" s="57">
        <v>0</v>
      </c>
      <c r="E4" s="6"/>
      <c r="F4" s="6"/>
      <c r="G4" s="6"/>
      <c r="H4" s="6"/>
    </row>
    <row r="5" spans="1:8" x14ac:dyDescent="0.25">
      <c r="A5" s="16" t="s">
        <v>27</v>
      </c>
      <c r="C5" s="57">
        <v>0</v>
      </c>
      <c r="E5" s="6"/>
      <c r="F5" s="6"/>
      <c r="G5" s="6"/>
      <c r="H5" s="6"/>
    </row>
    <row r="6" spans="1:8" x14ac:dyDescent="0.25">
      <c r="A6" s="16" t="s">
        <v>28</v>
      </c>
      <c r="C6" s="25">
        <f>C13</f>
        <v>0</v>
      </c>
      <c r="E6" s="6"/>
      <c r="F6" s="6"/>
      <c r="G6" s="6"/>
      <c r="H6" s="6"/>
    </row>
    <row r="7" spans="1:8" x14ac:dyDescent="0.25">
      <c r="A7" s="16" t="s">
        <v>4</v>
      </c>
      <c r="C7" s="57">
        <v>0</v>
      </c>
      <c r="E7" s="6"/>
      <c r="F7" s="6"/>
      <c r="G7" s="6"/>
      <c r="H7" s="6"/>
    </row>
    <row r="8" spans="1:8" x14ac:dyDescent="0.25">
      <c r="A8" s="16" t="s">
        <v>4</v>
      </c>
      <c r="C8" s="57">
        <v>0</v>
      </c>
      <c r="E8" s="6"/>
      <c r="F8" s="6"/>
      <c r="G8" s="6"/>
      <c r="H8" s="6"/>
    </row>
    <row r="9" spans="1:8" ht="16.5" thickBot="1" x14ac:dyDescent="0.3">
      <c r="A9" s="16"/>
      <c r="C9" s="20"/>
      <c r="E9" s="7"/>
      <c r="F9" s="6"/>
      <c r="G9" s="6"/>
      <c r="H9" s="6"/>
    </row>
    <row r="10" spans="1:8" ht="16.5" thickBot="1" x14ac:dyDescent="0.3">
      <c r="A10" s="28" t="s">
        <v>26</v>
      </c>
      <c r="B10" s="29"/>
      <c r="C10" s="30">
        <f>SUM(C3:C8)</f>
        <v>0</v>
      </c>
      <c r="E10" s="6"/>
      <c r="F10" s="6"/>
      <c r="G10" s="6"/>
      <c r="H10" s="6"/>
    </row>
    <row r="11" spans="1:8" x14ac:dyDescent="0.25">
      <c r="E11" s="6"/>
      <c r="F11" s="6"/>
      <c r="G11" s="6"/>
      <c r="H11" s="6"/>
    </row>
    <row r="12" spans="1:8" x14ac:dyDescent="0.25">
      <c r="E12" s="6"/>
      <c r="F12" s="6"/>
      <c r="G12" s="6"/>
      <c r="H12" s="6"/>
    </row>
    <row r="13" spans="1:8" x14ac:dyDescent="0.25">
      <c r="A13" s="31" t="s">
        <v>75</v>
      </c>
      <c r="B13" s="32"/>
      <c r="C13" s="33">
        <f>SUM(C14:C20)</f>
        <v>0</v>
      </c>
      <c r="D13" s="15"/>
      <c r="E13" s="16" t="s">
        <v>139</v>
      </c>
      <c r="F13" s="59">
        <v>0</v>
      </c>
      <c r="G13" s="6"/>
      <c r="H13" s="6"/>
    </row>
    <row r="14" spans="1:8" x14ac:dyDescent="0.25">
      <c r="A14" s="16" t="s">
        <v>29</v>
      </c>
      <c r="C14" s="56">
        <f>F14*F13</f>
        <v>0</v>
      </c>
      <c r="D14" s="15"/>
      <c r="E14" s="15" t="s">
        <v>140</v>
      </c>
      <c r="F14" s="59">
        <v>0</v>
      </c>
      <c r="G14" s="6"/>
      <c r="H14" s="6"/>
    </row>
    <row r="15" spans="1:8" x14ac:dyDescent="0.25">
      <c r="A15" s="16" t="s">
        <v>160</v>
      </c>
      <c r="C15" s="57">
        <v>0</v>
      </c>
      <c r="D15" s="15"/>
      <c r="E15" s="15"/>
      <c r="F15" s="61"/>
      <c r="G15" s="6"/>
      <c r="H15" s="6"/>
    </row>
    <row r="16" spans="1:8" x14ac:dyDescent="0.25">
      <c r="A16" s="16" t="s">
        <v>30</v>
      </c>
      <c r="C16" s="56">
        <f>F16*F17</f>
        <v>0</v>
      </c>
      <c r="D16" s="15"/>
      <c r="E16" s="15" t="s">
        <v>141</v>
      </c>
      <c r="F16" s="59">
        <v>0</v>
      </c>
      <c r="G16" s="6"/>
      <c r="H16" s="6"/>
    </row>
    <row r="17" spans="1:8" x14ac:dyDescent="0.25">
      <c r="A17" s="16" t="s">
        <v>31</v>
      </c>
      <c r="C17" s="57">
        <v>0</v>
      </c>
      <c r="D17" s="15"/>
      <c r="E17" s="15" t="s">
        <v>156</v>
      </c>
      <c r="F17" s="59">
        <v>0</v>
      </c>
      <c r="G17" s="6"/>
      <c r="H17" s="6"/>
    </row>
    <row r="18" spans="1:8" x14ac:dyDescent="0.25">
      <c r="A18" s="16" t="s">
        <v>81</v>
      </c>
      <c r="C18" s="57">
        <v>0</v>
      </c>
      <c r="D18" s="15"/>
      <c r="E18" s="15"/>
      <c r="F18" s="61"/>
      <c r="G18" s="6"/>
      <c r="H18" s="6"/>
    </row>
    <row r="19" spans="1:8" x14ac:dyDescent="0.25">
      <c r="A19" s="16" t="s">
        <v>4</v>
      </c>
      <c r="C19" s="57">
        <v>0</v>
      </c>
      <c r="D19" s="15"/>
      <c r="E19" s="15"/>
      <c r="F19" s="61"/>
      <c r="G19" s="6"/>
      <c r="H19" s="6"/>
    </row>
    <row r="20" spans="1:8" x14ac:dyDescent="0.25">
      <c r="A20" s="16" t="s">
        <v>4</v>
      </c>
      <c r="C20" s="57">
        <v>0</v>
      </c>
      <c r="D20" s="15"/>
      <c r="E20" s="15"/>
      <c r="F20" s="61"/>
      <c r="G20" s="6"/>
      <c r="H20" s="6"/>
    </row>
    <row r="21" spans="1:8" x14ac:dyDescent="0.25">
      <c r="A21" s="16"/>
    </row>
    <row r="22" spans="1:8" x14ac:dyDescent="0.25">
      <c r="A22" s="16"/>
    </row>
    <row r="23" spans="1:8" x14ac:dyDescent="0.25">
      <c r="A23" s="16"/>
    </row>
    <row r="24" spans="1:8" x14ac:dyDescent="0.25">
      <c r="A24" s="16"/>
    </row>
    <row r="25" spans="1:8" x14ac:dyDescent="0.25">
      <c r="A25" s="16"/>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How to fill out</vt:lpstr>
      <vt:lpstr>Final Settlement</vt:lpstr>
      <vt:lpstr>Hotel</vt:lpstr>
      <vt:lpstr>Transportation</vt:lpstr>
      <vt:lpstr>Lunch</vt:lpstr>
      <vt:lpstr>Coffee Break</vt:lpstr>
      <vt:lpstr>Dinner</vt:lpstr>
      <vt:lpstr>Gala</vt:lpstr>
      <vt:lpstr>Academic Programme</vt:lpstr>
      <vt:lpstr>Marketing</vt:lpstr>
      <vt:lpstr>Social Programme</vt:lpstr>
      <vt:lpstr>Organising Committee</vt:lpstr>
      <vt:lpstr>Other Expenses</vt:lpstr>
      <vt:lpstr>Participation Fee</vt:lpstr>
      <vt:lpstr>Extra Fee </vt:lpstr>
      <vt:lpstr>Sponsoring</vt:lpstr>
      <vt:lpstr>Grants</vt:lpstr>
      <vt:lpstr>Other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dc:creator>
  <cp:lastModifiedBy>Franziska Lechner</cp:lastModifiedBy>
  <cp:lastPrinted>2018-06-18T14:07:52Z</cp:lastPrinted>
  <dcterms:created xsi:type="dcterms:W3CDTF">2017-05-23T19:28:05Z</dcterms:created>
  <dcterms:modified xsi:type="dcterms:W3CDTF">2018-12-07T15:02:49Z</dcterms:modified>
</cp:coreProperties>
</file>