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defaultThemeVersion="124226"/>
  <xr:revisionPtr revIDLastSave="0" documentId="13_ncr:1_{9B760323-6DE7-44D2-BFE8-58A15F1B5250}" xr6:coauthVersionLast="38" xr6:coauthVersionMax="38" xr10:uidLastSave="{00000000-0000-0000-0000-000000000000}"/>
  <bookViews>
    <workbookView xWindow="240" yWindow="105" windowWidth="14805" windowHeight="7425" xr2:uid="{00000000-000D-0000-FFFF-FFFF00000000}"/>
  </bookViews>
  <sheets>
    <sheet name="Report" sheetId="1" r:id="rId1"/>
    <sheet name="Final balance" sheetId="2" r:id="rId2"/>
    <sheet name="Forecast" sheetId="5" r:id="rId3"/>
    <sheet name="Estimate balance" sheetId="4" r:id="rId4"/>
    <sheet name="Code" sheetId="3" r:id="rId5"/>
  </sheets>
  <definedNames>
    <definedName name="_xlnm._FilterDatabase" localSheetId="0" hidden="1">Report!$A$3:$P$65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E15" i="2" l="1"/>
  <c r="D15" i="2"/>
  <c r="I2" i="5" l="1"/>
  <c r="D7" i="4" s="1"/>
  <c r="E14" i="2" l="1"/>
  <c r="D15" i="4" s="1"/>
  <c r="D14" i="2"/>
  <c r="B11" i="5" l="1"/>
  <c r="C15" i="4"/>
  <c r="E6" i="2"/>
  <c r="I15" i="2" l="1"/>
  <c r="G15" i="4" s="1"/>
  <c r="H15" i="2"/>
  <c r="F15" i="4" s="1"/>
  <c r="E12" i="5" s="1"/>
  <c r="I14" i="2"/>
  <c r="G14" i="4" s="1"/>
  <c r="H14" i="2"/>
  <c r="F14" i="4" s="1"/>
  <c r="E11" i="5" s="1"/>
  <c r="I13" i="2"/>
  <c r="G13" i="4" s="1"/>
  <c r="H13" i="2"/>
  <c r="F13" i="4" s="1"/>
  <c r="E10" i="5" s="1"/>
  <c r="E13" i="2"/>
  <c r="D14" i="4" s="1"/>
  <c r="I12" i="2"/>
  <c r="G12" i="4" s="1"/>
  <c r="H12" i="2"/>
  <c r="F12" i="4" s="1"/>
  <c r="E9" i="5" s="1"/>
  <c r="E12" i="2"/>
  <c r="D13" i="4" s="1"/>
  <c r="I11" i="2"/>
  <c r="G11" i="4" s="1"/>
  <c r="H11" i="2"/>
  <c r="F11" i="4" s="1"/>
  <c r="E8" i="5" s="1"/>
  <c r="D11" i="2"/>
  <c r="E11" i="2"/>
  <c r="D12" i="4" s="1"/>
  <c r="I10" i="2"/>
  <c r="G10" i="4" s="1"/>
  <c r="H10" i="2"/>
  <c r="F10" i="4" s="1"/>
  <c r="E7" i="5" s="1"/>
  <c r="E10" i="2"/>
  <c r="D11" i="4" s="1"/>
  <c r="D10" i="2"/>
  <c r="I9" i="2"/>
  <c r="G9" i="4" s="1"/>
  <c r="H9" i="2"/>
  <c r="F9" i="4" s="1"/>
  <c r="E6" i="5" s="1"/>
  <c r="E9" i="2"/>
  <c r="D10" i="4" s="1"/>
  <c r="I8" i="2"/>
  <c r="G8" i="4" s="1"/>
  <c r="H8" i="2"/>
  <c r="F8" i="4" s="1"/>
  <c r="E5" i="5" s="1"/>
  <c r="E8" i="2"/>
  <c r="D9" i="4" s="1"/>
  <c r="I7" i="2"/>
  <c r="G7" i="4" s="1"/>
  <c r="H7" i="2"/>
  <c r="F7" i="4" s="1"/>
  <c r="E4" i="5" s="1"/>
  <c r="D7" i="2"/>
  <c r="E7" i="2"/>
  <c r="D8" i="4" s="1"/>
  <c r="I6" i="2"/>
  <c r="H6" i="2"/>
  <c r="F6" i="4" s="1"/>
  <c r="D6" i="2"/>
  <c r="C7" i="4" s="1"/>
  <c r="C8" i="4" l="1"/>
  <c r="B4" i="5"/>
  <c r="C11" i="4"/>
  <c r="B7" i="5"/>
  <c r="C12" i="4"/>
  <c r="B8" i="5"/>
  <c r="I17" i="2"/>
  <c r="E17" i="2"/>
  <c r="D8" i="2"/>
  <c r="D12" i="2"/>
  <c r="D9" i="2"/>
  <c r="C13" i="4" l="1"/>
  <c r="B9" i="5"/>
  <c r="C10" i="4"/>
  <c r="B6" i="5"/>
  <c r="C9" i="4"/>
  <c r="B5" i="5"/>
  <c r="C14" i="4"/>
  <c r="B10" i="5"/>
  <c r="I19" i="2"/>
  <c r="D6" i="4" s="1"/>
  <c r="D17" i="4" l="1"/>
  <c r="F2" i="1"/>
  <c r="E2" i="1"/>
  <c r="H2" i="1" l="1"/>
  <c r="K2" i="1" s="1"/>
  <c r="G17" i="4"/>
  <c r="G19" i="4" s="1"/>
</calcChain>
</file>

<file path=xl/sharedStrings.xml><?xml version="1.0" encoding="utf-8"?>
<sst xmlns="http://schemas.openxmlformats.org/spreadsheetml/2006/main" count="61" uniqueCount="47">
  <si>
    <t>N°</t>
  </si>
  <si>
    <t>Date</t>
  </si>
  <si>
    <t>Code</t>
  </si>
  <si>
    <t xml:space="preserve">Causal </t>
  </si>
  <si>
    <t>Expenses</t>
  </si>
  <si>
    <t>Income</t>
  </si>
  <si>
    <t>Credits</t>
  </si>
  <si>
    <t>Payoff</t>
  </si>
  <si>
    <t>Tied sums</t>
  </si>
  <si>
    <t>Refunds</t>
  </si>
  <si>
    <t>Donations</t>
  </si>
  <si>
    <t>Grants</t>
  </si>
  <si>
    <t>Crowdfunding</t>
  </si>
  <si>
    <t>Merchandandising</t>
  </si>
  <si>
    <t>Active previous management</t>
  </si>
  <si>
    <t>Merchandising</t>
  </si>
  <si>
    <t>Bank account fee</t>
  </si>
  <si>
    <t>Website domain</t>
  </si>
  <si>
    <t>Marketing expenses</t>
  </si>
  <si>
    <t>Tax expenses</t>
  </si>
  <si>
    <t>Chancellery</t>
  </si>
  <si>
    <t>Availability</t>
  </si>
  <si>
    <t>FINAL BALANCE</t>
  </si>
  <si>
    <t>ESTIMATE BALANCE</t>
  </si>
  <si>
    <t>n°</t>
  </si>
  <si>
    <t>Coefficient</t>
  </si>
  <si>
    <t>Income forecast</t>
  </si>
  <si>
    <t>Expenses forecast</t>
  </si>
  <si>
    <t>Various</t>
  </si>
  <si>
    <t>Local Group fee</t>
  </si>
  <si>
    <t>Total income</t>
  </si>
  <si>
    <t>Total expenses</t>
  </si>
  <si>
    <t>Management results</t>
  </si>
  <si>
    <t>Expected result</t>
  </si>
  <si>
    <t>Description</t>
  </si>
  <si>
    <t>National sponsor</t>
  </si>
  <si>
    <t>Membership registration</t>
  </si>
  <si>
    <t>Sponsor</t>
  </si>
  <si>
    <t>National Fee</t>
  </si>
  <si>
    <t>Fee</t>
  </si>
  <si>
    <t>Renewal</t>
  </si>
  <si>
    <t>Subscribers</t>
  </si>
  <si>
    <t>National fee</t>
  </si>
  <si>
    <t>Self-financing activities</t>
  </si>
  <si>
    <t>Template created by Antonio Fanì</t>
  </si>
  <si>
    <t>Entertainment expenses</t>
  </si>
  <si>
    <t>Acticve previous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</si>
</sst>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26"/>
      <color theme="1"/>
      <name val="Garamond"/>
      <family val="1"/>
    </font>
    <font>
      <b/>
      <sz val="16"/>
      <color theme="1"/>
      <name val="Garamond"/>
      <family val="1"/>
    </font>
    <font>
      <b/>
      <sz val="11"/>
      <color theme="0"/>
      <name val="Garamond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A308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2" fillId="0" borderId="3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Protection="1"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Protection="1"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5" borderId="7" xfId="0" applyNumberFormat="1" applyFill="1" applyBorder="1" applyAlignment="1" applyProtection="1">
      <alignment horizontal="center" vertical="center"/>
      <protection hidden="1"/>
    </xf>
    <xf numFmtId="0" fontId="0" fillId="5" borderId="16" xfId="0" applyNumberFormat="1" applyFill="1" applyBorder="1" applyAlignment="1" applyProtection="1">
      <alignment horizontal="center" vertical="center"/>
      <protection hidden="1"/>
    </xf>
    <xf numFmtId="0" fontId="0" fillId="5" borderId="2" xfId="0" applyNumberForma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hidden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hidden="1"/>
    </xf>
    <xf numFmtId="0" fontId="9" fillId="6" borderId="1" xfId="0" applyNumberFormat="1" applyFont="1" applyFill="1" applyBorder="1" applyAlignment="1" applyProtection="1">
      <alignment horizontal="center" vertical="center"/>
      <protection hidden="1"/>
    </xf>
    <xf numFmtId="0" fontId="9" fillId="6" borderId="3" xfId="0" applyNumberFormat="1" applyFont="1" applyFill="1" applyBorder="1" applyAlignment="1" applyProtection="1">
      <alignment horizontal="center" vertical="center"/>
      <protection hidden="1"/>
    </xf>
    <xf numFmtId="0" fontId="9" fillId="6" borderId="4" xfId="0" applyNumberFormat="1" applyFont="1" applyFill="1" applyBorder="1" applyAlignment="1" applyProtection="1">
      <alignment horizontal="center" vertical="center"/>
      <protection hidden="1"/>
    </xf>
    <xf numFmtId="0" fontId="9" fillId="6" borderId="6" xfId="0" applyNumberFormat="1" applyFont="1" applyFill="1" applyBorder="1" applyAlignment="1" applyProtection="1">
      <alignment horizontal="center" vertical="center"/>
      <protection hidden="1"/>
    </xf>
    <xf numFmtId="0" fontId="9" fillId="6" borderId="19" xfId="0" applyNumberFormat="1" applyFont="1" applyFill="1" applyBorder="1" applyAlignment="1" applyProtection="1">
      <alignment horizontal="center" vertical="center"/>
      <protection hidden="1"/>
    </xf>
    <xf numFmtId="0" fontId="9" fillId="6" borderId="7" xfId="0" applyNumberFormat="1" applyFont="1" applyFill="1" applyBorder="1" applyAlignment="1" applyProtection="1">
      <alignment horizontal="center" vertical="center"/>
      <protection hidden="1"/>
    </xf>
    <xf numFmtId="0" fontId="9" fillId="6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23" xfId="0" applyFont="1" applyBorder="1" applyAlignment="1" applyProtection="1">
      <alignment horizontal="center" vertical="center"/>
    </xf>
    <xf numFmtId="0" fontId="11" fillId="0" borderId="26" xfId="0" applyNumberFormat="1" applyFont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15"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thin">
          <color indexed="64"/>
        </right>
        <bottom style="thin">
          <color indexed="64"/>
        </bottom>
      </border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numFmt numFmtId="0" formatCode="General"/>
      <fill>
        <patternFill patternType="solid">
          <fgColor indexed="64"/>
          <bgColor rgb="FF0A308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colors>
    <mruColors>
      <color rgb="FF0A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Rend" displayName="TabRend" ref="A1:F251" totalsRowShown="0" headerRowDxfId="14" dataDxfId="13" tableBorderDxfId="12">
  <autoFilter ref="A1:F251" xr:uid="{00000000-0009-0000-0100-000002000000}"/>
  <tableColumns count="6">
    <tableColumn id="1" xr3:uid="{00000000-0010-0000-0000-000001000000}" name="N°" dataDxfId="11"/>
    <tableColumn id="2" xr3:uid="{00000000-0010-0000-0000-000002000000}" name="Date" dataDxfId="10"/>
    <tableColumn id="3" xr3:uid="{00000000-0010-0000-0000-000003000000}" name="Code" dataDxfId="9"/>
    <tableColumn id="4" xr3:uid="{00000000-0010-0000-0000-000004000000}" name="Causal " dataDxfId="8"/>
    <tableColumn id="5" xr3:uid="{00000000-0010-0000-0000-000005000000}" name="Expenses" dataDxfId="7"/>
    <tableColumn id="6" xr3:uid="{00000000-0010-0000-0000-000006000000}" name="Incom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Cod" displayName="TabCod" ref="B3:C23" totalsRowShown="0" headerRowDxfId="3" dataDxfId="2">
  <autoFilter ref="B3:C23" xr:uid="{00000000-0009-0000-0100-000001000000}"/>
  <tableColumns count="2">
    <tableColumn id="1" xr3:uid="{00000000-0010-0000-0100-000001000000}" name="Code" dataDxfId="1"/>
    <tableColumn id="2" xr3:uid="{00000000-0010-0000-01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1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2" width="11.42578125" style="24" customWidth="1"/>
    <col min="3" max="3" width="11.42578125" style="44" customWidth="1"/>
    <col min="4" max="4" width="50" style="24" customWidth="1"/>
    <col min="5" max="6" width="14.28515625" style="24" customWidth="1"/>
    <col min="7" max="7" width="9.140625" style="24"/>
    <col min="8" max="10" width="11.42578125" style="24" customWidth="1"/>
    <col min="11" max="11" width="12.140625" style="24" customWidth="1"/>
    <col min="12" max="16" width="9.140625" style="29"/>
    <col min="17" max="16384" width="9.140625" style="7"/>
  </cols>
  <sheetData>
    <row r="1" spans="1:16" s="34" customFormat="1" x14ac:dyDescent="0.25">
      <c r="A1" s="66" t="s">
        <v>0</v>
      </c>
      <c r="B1" s="67" t="s">
        <v>1</v>
      </c>
      <c r="C1" s="68" t="s">
        <v>2</v>
      </c>
      <c r="D1" s="69" t="s">
        <v>3</v>
      </c>
      <c r="E1" s="65" t="s">
        <v>4</v>
      </c>
      <c r="F1" s="70" t="s">
        <v>5</v>
      </c>
      <c r="G1" s="71" t="s">
        <v>6</v>
      </c>
      <c r="H1" s="71" t="s">
        <v>7</v>
      </c>
      <c r="I1" s="65" t="s">
        <v>8</v>
      </c>
      <c r="J1" s="65" t="s">
        <v>9</v>
      </c>
      <c r="K1" s="65" t="s">
        <v>21</v>
      </c>
      <c r="L1" s="82" t="s">
        <v>44</v>
      </c>
      <c r="M1" s="83"/>
      <c r="N1" s="83"/>
      <c r="O1" s="83"/>
    </row>
    <row r="2" spans="1:16" s="34" customFormat="1" x14ac:dyDescent="0.25">
      <c r="A2" s="51"/>
      <c r="B2" s="52"/>
      <c r="C2" s="52"/>
      <c r="D2" s="53"/>
      <c r="E2" s="30">
        <f>0-SUM(E3:E500)</f>
        <v>0</v>
      </c>
      <c r="F2" s="31">
        <f>SUM(F3:F496)</f>
        <v>0</v>
      </c>
      <c r="G2" s="32"/>
      <c r="H2" s="32">
        <f>F2+E2+G2</f>
        <v>0</v>
      </c>
      <c r="I2" s="30"/>
      <c r="J2" s="30"/>
      <c r="K2" s="33">
        <f>H2-I2-J2-G2</f>
        <v>0</v>
      </c>
    </row>
    <row r="3" spans="1:16" x14ac:dyDescent="0.25">
      <c r="A3" s="55">
        <v>0</v>
      </c>
      <c r="B3" s="56">
        <v>43313</v>
      </c>
      <c r="C3" s="57">
        <v>10</v>
      </c>
      <c r="D3" s="55" t="s">
        <v>46</v>
      </c>
      <c r="E3" s="55"/>
      <c r="F3" s="58"/>
      <c r="L3" s="7"/>
      <c r="M3" s="7"/>
      <c r="N3" s="7"/>
      <c r="O3" s="7"/>
      <c r="P3" s="7"/>
    </row>
    <row r="4" spans="1:16" x14ac:dyDescent="0.25">
      <c r="A4" s="6"/>
      <c r="B4" s="23"/>
      <c r="C4" s="45"/>
      <c r="D4" s="6"/>
      <c r="E4" s="6"/>
      <c r="F4" s="25"/>
      <c r="L4" s="7"/>
      <c r="M4" s="7"/>
      <c r="N4" s="7"/>
      <c r="O4" s="7"/>
      <c r="P4" s="7"/>
    </row>
    <row r="5" spans="1:16" x14ac:dyDescent="0.25">
      <c r="A5" s="6"/>
      <c r="B5" s="23"/>
      <c r="C5" s="42"/>
      <c r="D5" s="6"/>
      <c r="E5" s="6"/>
      <c r="F5" s="25"/>
      <c r="L5" s="7"/>
      <c r="M5" s="7"/>
      <c r="N5" s="7"/>
      <c r="O5" s="7"/>
      <c r="P5" s="7"/>
    </row>
    <row r="6" spans="1:16" x14ac:dyDescent="0.25">
      <c r="A6" s="6"/>
      <c r="B6" s="23"/>
      <c r="C6" s="45"/>
      <c r="D6" s="6"/>
      <c r="E6" s="6"/>
      <c r="F6" s="25"/>
      <c r="L6" s="7"/>
      <c r="M6" s="7"/>
      <c r="N6" s="7"/>
      <c r="O6" s="7"/>
      <c r="P6" s="7"/>
    </row>
    <row r="7" spans="1:16" x14ac:dyDescent="0.25">
      <c r="A7" s="6"/>
      <c r="B7" s="23"/>
      <c r="C7" s="42"/>
      <c r="D7" s="6"/>
      <c r="E7" s="6"/>
      <c r="F7" s="25"/>
      <c r="L7" s="7"/>
      <c r="M7" s="7"/>
      <c r="N7" s="7"/>
      <c r="O7" s="7"/>
      <c r="P7" s="7"/>
    </row>
    <row r="8" spans="1:16" x14ac:dyDescent="0.25">
      <c r="A8" s="6"/>
      <c r="B8" s="23"/>
      <c r="C8" s="45"/>
      <c r="D8" s="6"/>
      <c r="E8" s="6"/>
      <c r="F8" s="25"/>
      <c r="L8" s="7"/>
      <c r="M8" s="7"/>
      <c r="N8" s="7"/>
      <c r="O8" s="7"/>
      <c r="P8" s="7"/>
    </row>
    <row r="9" spans="1:16" x14ac:dyDescent="0.25">
      <c r="A9" s="6"/>
      <c r="B9" s="23"/>
      <c r="C9" s="42"/>
      <c r="D9" s="6"/>
      <c r="E9" s="6"/>
      <c r="F9" s="25"/>
      <c r="L9" s="7"/>
      <c r="M9" s="7"/>
      <c r="N9" s="7"/>
      <c r="O9" s="7"/>
      <c r="P9" s="7"/>
    </row>
    <row r="10" spans="1:16" x14ac:dyDescent="0.25">
      <c r="A10" s="6"/>
      <c r="B10" s="23"/>
      <c r="C10" s="42"/>
      <c r="D10" s="6"/>
      <c r="E10" s="6"/>
      <c r="F10" s="25"/>
      <c r="L10" s="7"/>
      <c r="M10" s="7"/>
      <c r="N10" s="7"/>
      <c r="O10" s="7"/>
      <c r="P10" s="7"/>
    </row>
    <row r="11" spans="1:16" x14ac:dyDescent="0.25">
      <c r="A11" s="6"/>
      <c r="B11" s="23"/>
      <c r="C11" s="42"/>
      <c r="D11" s="6"/>
      <c r="E11" s="6"/>
      <c r="F11" s="25"/>
      <c r="L11" s="7"/>
      <c r="M11" s="7"/>
      <c r="N11" s="7"/>
      <c r="O11" s="7"/>
      <c r="P11" s="7"/>
    </row>
    <row r="12" spans="1:16" x14ac:dyDescent="0.25">
      <c r="A12" s="6"/>
      <c r="B12" s="23"/>
      <c r="C12" s="42"/>
      <c r="D12" s="6"/>
      <c r="E12" s="6"/>
      <c r="F12" s="25"/>
      <c r="L12" s="7"/>
      <c r="M12" s="7"/>
      <c r="N12" s="7"/>
      <c r="O12" s="7"/>
      <c r="P12" s="7"/>
    </row>
    <row r="13" spans="1:16" x14ac:dyDescent="0.25">
      <c r="A13" s="6"/>
      <c r="B13" s="23"/>
      <c r="C13" s="42"/>
      <c r="D13" s="6"/>
      <c r="E13" s="6"/>
      <c r="F13" s="25"/>
      <c r="L13" s="7"/>
      <c r="M13" s="7"/>
      <c r="N13" s="7"/>
      <c r="O13" s="7"/>
      <c r="P13" s="7"/>
    </row>
    <row r="14" spans="1:16" x14ac:dyDescent="0.25">
      <c r="A14" s="6"/>
      <c r="B14" s="23"/>
      <c r="C14" s="42"/>
      <c r="D14" s="6"/>
      <c r="E14" s="6"/>
      <c r="F14" s="25"/>
      <c r="L14" s="7"/>
      <c r="M14" s="7"/>
      <c r="N14" s="7"/>
      <c r="O14" s="7"/>
      <c r="P14" s="7"/>
    </row>
    <row r="15" spans="1:16" x14ac:dyDescent="0.25">
      <c r="A15" s="6"/>
      <c r="B15" s="23"/>
      <c r="C15" s="42"/>
      <c r="D15" s="6"/>
      <c r="E15" s="6"/>
      <c r="F15" s="25"/>
      <c r="L15" s="7"/>
      <c r="M15" s="7"/>
      <c r="N15" s="7"/>
      <c r="O15" s="7"/>
      <c r="P15" s="7"/>
    </row>
    <row r="16" spans="1:16" x14ac:dyDescent="0.25">
      <c r="A16" s="6"/>
      <c r="B16" s="23"/>
      <c r="C16" s="42"/>
      <c r="D16" s="6"/>
      <c r="E16" s="6"/>
      <c r="F16" s="25"/>
      <c r="L16" s="7"/>
      <c r="M16" s="7"/>
      <c r="N16" s="7"/>
      <c r="O16" s="7"/>
      <c r="P16" s="7"/>
    </row>
    <row r="17" spans="1:16" x14ac:dyDescent="0.25">
      <c r="A17" s="6"/>
      <c r="B17" s="23"/>
      <c r="C17" s="42"/>
      <c r="D17" s="6"/>
      <c r="E17" s="6"/>
      <c r="F17" s="25"/>
      <c r="L17" s="7"/>
      <c r="M17" s="7"/>
      <c r="N17" s="7"/>
      <c r="O17" s="7"/>
      <c r="P17" s="7"/>
    </row>
    <row r="18" spans="1:16" x14ac:dyDescent="0.25">
      <c r="A18" s="6"/>
      <c r="B18" s="23"/>
      <c r="C18" s="42"/>
      <c r="D18" s="6"/>
      <c r="E18" s="6"/>
      <c r="F18" s="25"/>
      <c r="L18" s="7"/>
      <c r="M18" s="7"/>
      <c r="N18" s="7"/>
      <c r="O18" s="7"/>
      <c r="P18" s="7"/>
    </row>
    <row r="19" spans="1:16" x14ac:dyDescent="0.25">
      <c r="A19" s="6"/>
      <c r="B19" s="23"/>
      <c r="C19" s="42"/>
      <c r="D19" s="6"/>
      <c r="E19" s="6"/>
      <c r="F19" s="25"/>
      <c r="L19" s="7"/>
      <c r="M19" s="7"/>
      <c r="N19" s="7"/>
      <c r="O19" s="7"/>
      <c r="P19" s="7"/>
    </row>
    <row r="20" spans="1:16" x14ac:dyDescent="0.25">
      <c r="A20" s="6"/>
      <c r="B20" s="23"/>
      <c r="C20" s="42"/>
      <c r="D20" s="6"/>
      <c r="E20" s="6"/>
      <c r="F20" s="25"/>
      <c r="L20" s="7"/>
      <c r="M20" s="7"/>
      <c r="N20" s="7"/>
      <c r="O20" s="7"/>
      <c r="P20" s="7"/>
    </row>
    <row r="21" spans="1:16" x14ac:dyDescent="0.25">
      <c r="A21" s="6"/>
      <c r="B21" s="23"/>
      <c r="C21" s="42"/>
      <c r="D21" s="6"/>
      <c r="E21" s="6"/>
      <c r="F21" s="25"/>
      <c r="L21" s="7"/>
      <c r="M21" s="7"/>
      <c r="N21" s="7"/>
      <c r="O21" s="7"/>
      <c r="P21" s="7"/>
    </row>
    <row r="22" spans="1:16" x14ac:dyDescent="0.25">
      <c r="A22" s="6"/>
      <c r="B22" s="23"/>
      <c r="C22" s="42"/>
      <c r="D22" s="6"/>
      <c r="E22" s="6"/>
      <c r="F22" s="25"/>
      <c r="L22" s="7"/>
      <c r="M22" s="7"/>
      <c r="N22" s="7"/>
      <c r="O22" s="7"/>
      <c r="P22" s="7"/>
    </row>
    <row r="23" spans="1:16" x14ac:dyDescent="0.25">
      <c r="A23" s="6"/>
      <c r="B23" s="23"/>
      <c r="C23" s="42"/>
      <c r="D23" s="6"/>
      <c r="E23" s="6"/>
      <c r="F23" s="25"/>
      <c r="L23" s="7"/>
      <c r="M23" s="7"/>
      <c r="N23" s="7"/>
      <c r="O23" s="7"/>
      <c r="P23" s="7"/>
    </row>
    <row r="24" spans="1:16" x14ac:dyDescent="0.25">
      <c r="A24" s="6"/>
      <c r="B24" s="23"/>
      <c r="C24" s="42"/>
      <c r="D24" s="6"/>
      <c r="E24" s="6"/>
      <c r="F24" s="25"/>
      <c r="L24" s="7"/>
      <c r="M24" s="7"/>
      <c r="N24" s="7"/>
      <c r="O24" s="7"/>
      <c r="P24" s="7"/>
    </row>
    <row r="25" spans="1:16" x14ac:dyDescent="0.25">
      <c r="A25" s="6"/>
      <c r="B25" s="23"/>
      <c r="C25" s="42"/>
      <c r="D25" s="6"/>
      <c r="E25" s="6"/>
      <c r="F25" s="25"/>
      <c r="L25" s="7"/>
      <c r="M25" s="7"/>
      <c r="N25" s="7"/>
      <c r="O25" s="7"/>
      <c r="P25" s="7"/>
    </row>
    <row r="26" spans="1:16" x14ac:dyDescent="0.25">
      <c r="A26" s="6"/>
      <c r="B26" s="23"/>
      <c r="C26" s="42"/>
      <c r="D26" s="6"/>
      <c r="E26" s="6"/>
      <c r="F26" s="25"/>
      <c r="L26" s="7"/>
      <c r="M26" s="7"/>
      <c r="N26" s="7"/>
      <c r="O26" s="7"/>
      <c r="P26" s="7"/>
    </row>
    <row r="27" spans="1:16" x14ac:dyDescent="0.25">
      <c r="A27" s="6"/>
      <c r="B27" s="23"/>
      <c r="C27" s="42"/>
      <c r="D27" s="6"/>
      <c r="E27" s="6"/>
      <c r="F27" s="25"/>
      <c r="L27" s="7"/>
      <c r="M27" s="7"/>
      <c r="N27" s="7"/>
      <c r="O27" s="7"/>
      <c r="P27" s="7"/>
    </row>
    <row r="28" spans="1:16" x14ac:dyDescent="0.25">
      <c r="A28" s="6"/>
      <c r="B28" s="23"/>
      <c r="C28" s="42"/>
      <c r="D28" s="6"/>
      <c r="E28" s="6"/>
      <c r="F28" s="25"/>
      <c r="L28" s="7"/>
      <c r="M28" s="7"/>
      <c r="N28" s="7"/>
      <c r="O28" s="7"/>
      <c r="P28" s="7"/>
    </row>
    <row r="29" spans="1:16" x14ac:dyDescent="0.25">
      <c r="A29" s="6"/>
      <c r="B29" s="23"/>
      <c r="C29" s="42"/>
      <c r="D29" s="6"/>
      <c r="E29" s="6"/>
      <c r="F29" s="25"/>
      <c r="L29" s="7"/>
      <c r="M29" s="7"/>
      <c r="N29" s="7"/>
      <c r="O29" s="7"/>
      <c r="P29" s="7"/>
    </row>
    <row r="30" spans="1:16" x14ac:dyDescent="0.25">
      <c r="A30" s="6"/>
      <c r="B30" s="23"/>
      <c r="C30" s="42"/>
      <c r="D30" s="6"/>
      <c r="E30" s="6"/>
      <c r="F30" s="25"/>
      <c r="L30" s="7"/>
      <c r="M30" s="7"/>
      <c r="N30" s="7"/>
      <c r="O30" s="7"/>
      <c r="P30" s="7"/>
    </row>
    <row r="31" spans="1:16" x14ac:dyDescent="0.25">
      <c r="A31" s="6"/>
      <c r="B31" s="23"/>
      <c r="C31" s="42"/>
      <c r="D31" s="6"/>
      <c r="E31" s="6"/>
      <c r="F31" s="25"/>
      <c r="L31" s="7"/>
      <c r="M31" s="7"/>
      <c r="N31" s="7"/>
      <c r="O31" s="7"/>
      <c r="P31" s="7"/>
    </row>
    <row r="32" spans="1:16" x14ac:dyDescent="0.25">
      <c r="A32" s="6"/>
      <c r="B32" s="23"/>
      <c r="C32" s="42"/>
      <c r="D32" s="6"/>
      <c r="E32" s="6"/>
      <c r="F32" s="25"/>
      <c r="L32" s="7"/>
      <c r="M32" s="7"/>
      <c r="N32" s="7"/>
      <c r="O32" s="7"/>
      <c r="P32" s="7"/>
    </row>
    <row r="33" spans="1:16" x14ac:dyDescent="0.25">
      <c r="A33" s="6"/>
      <c r="B33" s="23"/>
      <c r="C33" s="42"/>
      <c r="D33" s="6"/>
      <c r="E33" s="6"/>
      <c r="F33" s="25"/>
      <c r="L33" s="7"/>
      <c r="M33" s="7"/>
      <c r="N33" s="7"/>
      <c r="O33" s="7"/>
      <c r="P33" s="7"/>
    </row>
    <row r="34" spans="1:16" x14ac:dyDescent="0.25">
      <c r="A34" s="6"/>
      <c r="B34" s="23"/>
      <c r="C34" s="42"/>
      <c r="D34" s="6"/>
      <c r="E34" s="6"/>
      <c r="F34" s="25"/>
      <c r="L34" s="7"/>
      <c r="M34" s="7"/>
      <c r="N34" s="7"/>
      <c r="O34" s="7"/>
      <c r="P34" s="7"/>
    </row>
    <row r="35" spans="1:16" x14ac:dyDescent="0.25">
      <c r="A35" s="6"/>
      <c r="B35" s="23"/>
      <c r="C35" s="42"/>
      <c r="D35" s="6"/>
      <c r="E35" s="6"/>
      <c r="F35" s="25"/>
      <c r="L35" s="7"/>
      <c r="M35" s="7"/>
      <c r="N35" s="7"/>
      <c r="O35" s="7"/>
      <c r="P35" s="7"/>
    </row>
    <row r="36" spans="1:16" x14ac:dyDescent="0.25">
      <c r="A36" s="6"/>
      <c r="B36" s="23"/>
      <c r="C36" s="42"/>
      <c r="D36" s="6"/>
      <c r="E36" s="6"/>
      <c r="F36" s="25"/>
      <c r="L36" s="7"/>
      <c r="M36" s="7"/>
      <c r="N36" s="7"/>
      <c r="O36" s="7"/>
      <c r="P36" s="7"/>
    </row>
    <row r="37" spans="1:16" x14ac:dyDescent="0.25">
      <c r="A37" s="6"/>
      <c r="B37" s="23"/>
      <c r="C37" s="42"/>
      <c r="D37" s="6"/>
      <c r="E37" s="6"/>
      <c r="F37" s="25"/>
      <c r="L37" s="7"/>
      <c r="M37" s="7"/>
      <c r="N37" s="7"/>
      <c r="O37" s="7"/>
      <c r="P37" s="7"/>
    </row>
    <row r="38" spans="1:16" x14ac:dyDescent="0.25">
      <c r="A38" s="6"/>
      <c r="B38" s="23"/>
      <c r="C38" s="42"/>
      <c r="D38" s="6"/>
      <c r="E38" s="6"/>
      <c r="F38" s="25"/>
      <c r="L38" s="7"/>
      <c r="M38" s="7"/>
      <c r="N38" s="7"/>
      <c r="O38" s="7"/>
      <c r="P38" s="7"/>
    </row>
    <row r="39" spans="1:16" x14ac:dyDescent="0.25">
      <c r="A39" s="6"/>
      <c r="B39" s="23"/>
      <c r="C39" s="42"/>
      <c r="D39" s="6"/>
      <c r="E39" s="6"/>
      <c r="F39" s="25"/>
      <c r="L39" s="7"/>
      <c r="M39" s="7"/>
      <c r="N39" s="7"/>
      <c r="O39" s="7"/>
      <c r="P39" s="7"/>
    </row>
    <row r="40" spans="1:16" x14ac:dyDescent="0.25">
      <c r="A40" s="6"/>
      <c r="B40" s="23"/>
      <c r="C40" s="42"/>
      <c r="D40" s="6"/>
      <c r="E40" s="6"/>
      <c r="F40" s="25"/>
      <c r="L40" s="7"/>
      <c r="M40" s="7"/>
      <c r="N40" s="7"/>
      <c r="O40" s="7"/>
      <c r="P40" s="7"/>
    </row>
    <row r="41" spans="1:16" x14ac:dyDescent="0.25">
      <c r="A41" s="6"/>
      <c r="B41" s="23"/>
      <c r="C41" s="42"/>
      <c r="D41" s="6"/>
      <c r="E41" s="6"/>
      <c r="F41" s="25"/>
      <c r="L41" s="7"/>
      <c r="M41" s="7"/>
      <c r="N41" s="7"/>
      <c r="O41" s="7"/>
      <c r="P41" s="7"/>
    </row>
    <row r="42" spans="1:16" x14ac:dyDescent="0.25">
      <c r="A42" s="6"/>
      <c r="B42" s="23"/>
      <c r="C42" s="42"/>
      <c r="D42" s="6"/>
      <c r="E42" s="6"/>
      <c r="F42" s="25"/>
      <c r="L42" s="7"/>
      <c r="M42" s="7"/>
      <c r="N42" s="7"/>
      <c r="O42" s="7"/>
      <c r="P42" s="7"/>
    </row>
    <row r="43" spans="1:16" x14ac:dyDescent="0.25">
      <c r="A43" s="6"/>
      <c r="B43" s="23"/>
      <c r="C43" s="42"/>
      <c r="D43" s="6"/>
      <c r="E43" s="6"/>
      <c r="F43" s="25"/>
      <c r="L43" s="7"/>
      <c r="M43" s="7"/>
      <c r="N43" s="7"/>
      <c r="O43" s="7"/>
      <c r="P43" s="7"/>
    </row>
    <row r="44" spans="1:16" x14ac:dyDescent="0.25">
      <c r="A44" s="6"/>
      <c r="B44" s="23"/>
      <c r="C44" s="42"/>
      <c r="D44" s="6"/>
      <c r="E44" s="6"/>
      <c r="F44" s="25"/>
      <c r="L44" s="7"/>
      <c r="M44" s="7"/>
      <c r="N44" s="7"/>
      <c r="O44" s="7"/>
      <c r="P44" s="7"/>
    </row>
    <row r="45" spans="1:16" x14ac:dyDescent="0.25">
      <c r="A45" s="6"/>
      <c r="B45" s="23"/>
      <c r="C45" s="42"/>
      <c r="D45" s="6"/>
      <c r="E45" s="6"/>
      <c r="F45" s="25"/>
      <c r="L45" s="7"/>
      <c r="M45" s="7"/>
      <c r="N45" s="7"/>
      <c r="O45" s="7"/>
      <c r="P45" s="7"/>
    </row>
    <row r="46" spans="1:16" x14ac:dyDescent="0.25">
      <c r="A46" s="6"/>
      <c r="B46" s="23"/>
      <c r="C46" s="42"/>
      <c r="D46" s="6"/>
      <c r="E46" s="6"/>
      <c r="F46" s="25"/>
      <c r="L46" s="7"/>
      <c r="M46" s="7"/>
      <c r="N46" s="7"/>
      <c r="O46" s="7"/>
      <c r="P46" s="7"/>
    </row>
    <row r="47" spans="1:16" x14ac:dyDescent="0.25">
      <c r="A47" s="6"/>
      <c r="B47" s="23"/>
      <c r="C47" s="42"/>
      <c r="D47" s="6"/>
      <c r="E47" s="6"/>
      <c r="F47" s="25"/>
      <c r="L47" s="7"/>
      <c r="M47" s="7"/>
      <c r="N47" s="7"/>
      <c r="O47" s="7"/>
      <c r="P47" s="7"/>
    </row>
    <row r="48" spans="1:16" x14ac:dyDescent="0.25">
      <c r="A48" s="6"/>
      <c r="B48" s="23"/>
      <c r="C48" s="42"/>
      <c r="D48" s="6"/>
      <c r="E48" s="6"/>
      <c r="F48" s="25"/>
      <c r="L48" s="7"/>
      <c r="M48" s="7"/>
      <c r="N48" s="7"/>
      <c r="O48" s="7"/>
      <c r="P48" s="7"/>
    </row>
    <row r="49" spans="1:16" x14ac:dyDescent="0.25">
      <c r="A49" s="6"/>
      <c r="B49" s="23"/>
      <c r="C49" s="42"/>
      <c r="D49" s="6"/>
      <c r="E49" s="6"/>
      <c r="F49" s="25"/>
      <c r="L49" s="7"/>
      <c r="M49" s="7"/>
      <c r="N49" s="7"/>
      <c r="O49" s="7"/>
      <c r="P49" s="7"/>
    </row>
    <row r="50" spans="1:16" x14ac:dyDescent="0.25">
      <c r="A50" s="6"/>
      <c r="B50" s="23"/>
      <c r="C50" s="42"/>
      <c r="D50" s="6"/>
      <c r="E50" s="6"/>
      <c r="F50" s="25"/>
      <c r="L50" s="7"/>
      <c r="M50" s="7"/>
      <c r="N50" s="7"/>
      <c r="O50" s="7"/>
      <c r="P50" s="7"/>
    </row>
    <row r="51" spans="1:16" x14ac:dyDescent="0.25">
      <c r="A51" s="6"/>
      <c r="B51" s="23"/>
      <c r="C51" s="42"/>
      <c r="D51" s="6"/>
      <c r="E51" s="6"/>
      <c r="F51" s="25"/>
      <c r="L51" s="7"/>
      <c r="M51" s="7"/>
      <c r="N51" s="7"/>
      <c r="O51" s="7"/>
      <c r="P51" s="7"/>
    </row>
    <row r="52" spans="1:16" x14ac:dyDescent="0.25">
      <c r="A52" s="6"/>
      <c r="B52" s="23"/>
      <c r="C52" s="42"/>
      <c r="D52" s="6"/>
      <c r="E52" s="6"/>
      <c r="F52" s="25"/>
      <c r="L52" s="7"/>
      <c r="M52" s="7"/>
      <c r="N52" s="7"/>
      <c r="O52" s="7"/>
      <c r="P52" s="7"/>
    </row>
    <row r="53" spans="1:16" x14ac:dyDescent="0.25">
      <c r="A53" s="6"/>
      <c r="B53" s="23"/>
      <c r="C53" s="42"/>
      <c r="D53" s="6"/>
      <c r="E53" s="6"/>
      <c r="F53" s="25"/>
      <c r="L53" s="7"/>
      <c r="M53" s="7"/>
      <c r="N53" s="7"/>
      <c r="O53" s="7"/>
      <c r="P53" s="7"/>
    </row>
    <row r="54" spans="1:16" x14ac:dyDescent="0.25">
      <c r="A54" s="6"/>
      <c r="B54" s="23"/>
      <c r="C54" s="42"/>
      <c r="D54" s="6"/>
      <c r="E54" s="6"/>
      <c r="F54" s="25"/>
      <c r="L54" s="7"/>
      <c r="M54" s="7"/>
      <c r="N54" s="7"/>
      <c r="O54" s="7"/>
      <c r="P54" s="7"/>
    </row>
    <row r="55" spans="1:16" x14ac:dyDescent="0.25">
      <c r="A55" s="6"/>
      <c r="B55" s="23"/>
      <c r="C55" s="42"/>
      <c r="D55" s="6"/>
      <c r="E55" s="6"/>
      <c r="F55" s="25"/>
      <c r="L55" s="7"/>
      <c r="M55" s="7"/>
      <c r="N55" s="7"/>
      <c r="O55" s="7"/>
      <c r="P55" s="7"/>
    </row>
    <row r="56" spans="1:16" x14ac:dyDescent="0.25">
      <c r="A56" s="6"/>
      <c r="B56" s="23"/>
      <c r="C56" s="42"/>
      <c r="D56" s="6"/>
      <c r="E56" s="6"/>
      <c r="F56" s="25"/>
      <c r="L56" s="7"/>
      <c r="M56" s="7"/>
      <c r="N56" s="7"/>
      <c r="O56" s="7"/>
      <c r="P56" s="7"/>
    </row>
    <row r="57" spans="1:16" x14ac:dyDescent="0.25">
      <c r="A57" s="6"/>
      <c r="B57" s="23"/>
      <c r="C57" s="42"/>
      <c r="D57" s="6"/>
      <c r="E57" s="6"/>
      <c r="F57" s="25"/>
      <c r="L57" s="7"/>
      <c r="M57" s="7"/>
      <c r="N57" s="7"/>
      <c r="O57" s="7"/>
      <c r="P57" s="7"/>
    </row>
    <row r="58" spans="1:16" x14ac:dyDescent="0.25">
      <c r="A58" s="6"/>
      <c r="B58" s="23"/>
      <c r="C58" s="42"/>
      <c r="D58" s="6"/>
      <c r="E58" s="6"/>
      <c r="F58" s="25"/>
      <c r="L58" s="7"/>
      <c r="M58" s="7"/>
      <c r="N58" s="7"/>
      <c r="O58" s="7"/>
      <c r="P58" s="7"/>
    </row>
    <row r="59" spans="1:16" x14ac:dyDescent="0.25">
      <c r="A59" s="6"/>
      <c r="B59" s="23"/>
      <c r="C59" s="42"/>
      <c r="D59" s="6"/>
      <c r="E59" s="6"/>
      <c r="F59" s="25"/>
      <c r="L59" s="7"/>
      <c r="M59" s="7"/>
      <c r="N59" s="7"/>
      <c r="O59" s="7"/>
      <c r="P59" s="7"/>
    </row>
    <row r="60" spans="1:16" x14ac:dyDescent="0.25">
      <c r="A60" s="6"/>
      <c r="B60" s="23"/>
      <c r="C60" s="42"/>
      <c r="D60" s="6"/>
      <c r="E60" s="6"/>
      <c r="F60" s="25"/>
      <c r="L60" s="7"/>
      <c r="M60" s="7"/>
      <c r="N60" s="7"/>
      <c r="O60" s="7"/>
      <c r="P60" s="7"/>
    </row>
    <row r="61" spans="1:16" x14ac:dyDescent="0.25">
      <c r="A61" s="6"/>
      <c r="B61" s="23"/>
      <c r="C61" s="42"/>
      <c r="D61" s="6"/>
      <c r="E61" s="6"/>
      <c r="F61" s="25"/>
      <c r="L61" s="7"/>
      <c r="M61" s="7"/>
      <c r="N61" s="7"/>
      <c r="O61" s="7"/>
      <c r="P61" s="7"/>
    </row>
    <row r="62" spans="1:16" x14ac:dyDescent="0.25">
      <c r="A62" s="6"/>
      <c r="B62" s="23"/>
      <c r="C62" s="42"/>
      <c r="D62" s="6"/>
      <c r="E62" s="6"/>
      <c r="F62" s="25"/>
      <c r="L62" s="7"/>
      <c r="M62" s="7"/>
      <c r="N62" s="7"/>
      <c r="O62" s="7"/>
      <c r="P62" s="7"/>
    </row>
    <row r="63" spans="1:16" x14ac:dyDescent="0.25">
      <c r="A63" s="6"/>
      <c r="B63" s="23"/>
      <c r="C63" s="42"/>
      <c r="D63" s="6"/>
      <c r="E63" s="6"/>
      <c r="F63" s="25"/>
      <c r="L63" s="7"/>
      <c r="M63" s="7"/>
      <c r="N63" s="7"/>
      <c r="O63" s="7"/>
      <c r="P63" s="7"/>
    </row>
    <row r="64" spans="1:16" x14ac:dyDescent="0.25">
      <c r="A64" s="6"/>
      <c r="B64" s="23"/>
      <c r="C64" s="42"/>
      <c r="D64" s="6"/>
      <c r="E64" s="6"/>
      <c r="F64" s="25"/>
      <c r="L64" s="7"/>
      <c r="M64" s="7"/>
      <c r="N64" s="7"/>
      <c r="O64" s="7"/>
      <c r="P64" s="7"/>
    </row>
    <row r="65" spans="1:16" x14ac:dyDescent="0.25">
      <c r="A65" s="6"/>
      <c r="B65" s="26"/>
      <c r="C65" s="43"/>
      <c r="D65" s="27"/>
      <c r="E65" s="27"/>
      <c r="F65" s="28"/>
      <c r="L65" s="7"/>
      <c r="M65" s="7"/>
      <c r="N65" s="7"/>
      <c r="O65" s="7"/>
      <c r="P65" s="7"/>
    </row>
    <row r="66" spans="1:16" x14ac:dyDescent="0.25">
      <c r="A66" s="6"/>
      <c r="B66" s="26"/>
      <c r="C66" s="43"/>
      <c r="D66" s="27"/>
      <c r="E66" s="27"/>
      <c r="F66" s="28"/>
    </row>
    <row r="67" spans="1:16" x14ac:dyDescent="0.25">
      <c r="A67" s="6"/>
      <c r="B67" s="26"/>
      <c r="C67" s="43"/>
      <c r="D67" s="27"/>
      <c r="E67" s="27"/>
      <c r="F67" s="28"/>
    </row>
    <row r="68" spans="1:16" x14ac:dyDescent="0.25">
      <c r="A68" s="27"/>
      <c r="B68" s="26"/>
      <c r="C68" s="43"/>
      <c r="D68" s="27"/>
      <c r="E68" s="27"/>
      <c r="F68" s="28"/>
    </row>
    <row r="69" spans="1:16" x14ac:dyDescent="0.25">
      <c r="A69" s="27"/>
      <c r="B69" s="26"/>
      <c r="C69" s="43"/>
      <c r="D69" s="27"/>
      <c r="E69" s="27"/>
      <c r="F69" s="28"/>
    </row>
    <row r="70" spans="1:16" x14ac:dyDescent="0.25">
      <c r="A70" s="6"/>
      <c r="B70" s="23"/>
      <c r="C70" s="42"/>
      <c r="D70" s="6"/>
      <c r="E70" s="6"/>
      <c r="F70" s="25"/>
    </row>
    <row r="71" spans="1:16" x14ac:dyDescent="0.25">
      <c r="A71" s="6"/>
      <c r="B71" s="23"/>
      <c r="C71" s="42"/>
      <c r="D71" s="6"/>
      <c r="E71" s="6"/>
      <c r="F71" s="25"/>
    </row>
    <row r="72" spans="1:16" x14ac:dyDescent="0.25">
      <c r="A72" s="6"/>
      <c r="B72" s="23"/>
      <c r="C72" s="42"/>
      <c r="D72" s="6"/>
      <c r="E72" s="6"/>
      <c r="F72" s="25"/>
    </row>
    <row r="73" spans="1:16" x14ac:dyDescent="0.25">
      <c r="A73" s="6"/>
      <c r="B73" s="23"/>
      <c r="C73" s="42"/>
      <c r="D73" s="6"/>
      <c r="E73" s="6"/>
      <c r="F73" s="25"/>
    </row>
    <row r="74" spans="1:16" x14ac:dyDescent="0.25">
      <c r="A74" s="6"/>
      <c r="B74" s="23"/>
      <c r="C74" s="42"/>
      <c r="D74" s="6"/>
      <c r="E74" s="6"/>
      <c r="F74" s="25"/>
    </row>
    <row r="75" spans="1:16" x14ac:dyDescent="0.25">
      <c r="A75" s="6"/>
      <c r="B75" s="23"/>
      <c r="C75" s="42"/>
      <c r="D75" s="6"/>
      <c r="E75" s="6"/>
      <c r="F75" s="25"/>
    </row>
    <row r="76" spans="1:16" x14ac:dyDescent="0.25">
      <c r="A76" s="6"/>
      <c r="B76" s="23"/>
      <c r="C76" s="42"/>
      <c r="D76" s="6"/>
      <c r="E76" s="6"/>
      <c r="F76" s="25"/>
    </row>
    <row r="77" spans="1:16" x14ac:dyDescent="0.25">
      <c r="A77" s="6"/>
      <c r="B77" s="23"/>
      <c r="C77" s="42"/>
      <c r="D77" s="6"/>
      <c r="E77" s="6"/>
      <c r="F77" s="25"/>
    </row>
    <row r="78" spans="1:16" x14ac:dyDescent="0.25">
      <c r="A78" s="6"/>
      <c r="B78" s="23"/>
      <c r="C78" s="42"/>
      <c r="D78" s="6"/>
      <c r="E78" s="6"/>
      <c r="F78" s="25"/>
    </row>
    <row r="79" spans="1:16" x14ac:dyDescent="0.25">
      <c r="A79" s="6"/>
      <c r="B79" s="23"/>
      <c r="C79" s="42"/>
      <c r="D79" s="6"/>
      <c r="E79" s="6"/>
      <c r="F79" s="25"/>
    </row>
    <row r="80" spans="1:16" x14ac:dyDescent="0.25">
      <c r="A80" s="6"/>
      <c r="B80" s="23"/>
      <c r="C80" s="42"/>
      <c r="D80" s="6"/>
      <c r="E80" s="6"/>
      <c r="F80" s="25"/>
    </row>
    <row r="81" spans="1:6" x14ac:dyDescent="0.25">
      <c r="A81" s="6"/>
      <c r="B81" s="23"/>
      <c r="C81" s="42"/>
      <c r="D81" s="6"/>
      <c r="E81" s="6"/>
      <c r="F81" s="25"/>
    </row>
    <row r="82" spans="1:6" x14ac:dyDescent="0.25">
      <c r="A82" s="6"/>
      <c r="B82" s="23"/>
      <c r="C82" s="42"/>
      <c r="D82" s="6"/>
      <c r="E82" s="6"/>
      <c r="F82" s="25"/>
    </row>
    <row r="83" spans="1:6" x14ac:dyDescent="0.25">
      <c r="A83" s="6"/>
      <c r="B83" s="23"/>
      <c r="C83" s="42"/>
      <c r="D83" s="6"/>
      <c r="E83" s="6"/>
      <c r="F83" s="25"/>
    </row>
    <row r="84" spans="1:6" x14ac:dyDescent="0.25">
      <c r="A84" s="6"/>
      <c r="B84" s="23"/>
      <c r="C84" s="42"/>
      <c r="D84" s="6"/>
      <c r="E84" s="6"/>
      <c r="F84" s="25"/>
    </row>
    <row r="85" spans="1:6" x14ac:dyDescent="0.25">
      <c r="A85" s="6"/>
      <c r="B85" s="23"/>
      <c r="C85" s="42"/>
      <c r="D85" s="6"/>
      <c r="E85" s="6"/>
      <c r="F85" s="25"/>
    </row>
    <row r="86" spans="1:6" x14ac:dyDescent="0.25">
      <c r="A86" s="6"/>
      <c r="B86" s="23"/>
      <c r="C86" s="42"/>
      <c r="D86" s="6"/>
      <c r="E86" s="6"/>
      <c r="F86" s="25"/>
    </row>
    <row r="87" spans="1:6" x14ac:dyDescent="0.25">
      <c r="A87" s="6"/>
      <c r="B87" s="23"/>
      <c r="C87" s="42"/>
      <c r="D87" s="6"/>
      <c r="E87" s="6"/>
      <c r="F87" s="25"/>
    </row>
    <row r="88" spans="1:6" x14ac:dyDescent="0.25">
      <c r="A88" s="6"/>
      <c r="B88" s="23"/>
      <c r="C88" s="42"/>
      <c r="D88" s="6"/>
      <c r="E88" s="6"/>
      <c r="F88" s="25"/>
    </row>
    <row r="89" spans="1:6" x14ac:dyDescent="0.25">
      <c r="A89" s="6"/>
      <c r="B89" s="23"/>
      <c r="C89" s="42"/>
      <c r="D89" s="6"/>
      <c r="E89" s="6"/>
      <c r="F89" s="25"/>
    </row>
    <row r="90" spans="1:6" x14ac:dyDescent="0.25">
      <c r="A90" s="6"/>
      <c r="B90" s="23"/>
      <c r="C90" s="42"/>
      <c r="D90" s="6"/>
      <c r="E90" s="6"/>
      <c r="F90" s="25"/>
    </row>
    <row r="91" spans="1:6" x14ac:dyDescent="0.25">
      <c r="A91" s="6"/>
      <c r="B91" s="23"/>
      <c r="C91" s="42"/>
      <c r="D91" s="6"/>
      <c r="E91" s="6"/>
      <c r="F91" s="25"/>
    </row>
    <row r="92" spans="1:6" x14ac:dyDescent="0.25">
      <c r="A92" s="6"/>
      <c r="B92" s="23"/>
      <c r="C92" s="42"/>
      <c r="D92" s="6"/>
      <c r="E92" s="6"/>
      <c r="F92" s="25"/>
    </row>
    <row r="93" spans="1:6" x14ac:dyDescent="0.25">
      <c r="A93" s="6"/>
      <c r="B93" s="23"/>
      <c r="C93" s="42"/>
      <c r="D93" s="6"/>
      <c r="E93" s="6"/>
      <c r="F93" s="25"/>
    </row>
    <row r="94" spans="1:6" x14ac:dyDescent="0.25">
      <c r="A94" s="6"/>
      <c r="B94" s="23"/>
      <c r="C94" s="42"/>
      <c r="D94" s="6"/>
      <c r="E94" s="6"/>
      <c r="F94" s="25"/>
    </row>
    <row r="95" spans="1:6" x14ac:dyDescent="0.25">
      <c r="A95" s="6"/>
      <c r="B95" s="23"/>
      <c r="C95" s="42"/>
      <c r="D95" s="6"/>
      <c r="E95" s="6"/>
      <c r="F95" s="25"/>
    </row>
    <row r="96" spans="1:6" x14ac:dyDescent="0.25">
      <c r="A96" s="6"/>
      <c r="B96" s="23"/>
      <c r="C96" s="42"/>
      <c r="D96" s="6"/>
      <c r="E96" s="6"/>
      <c r="F96" s="25"/>
    </row>
    <row r="97" spans="1:6" x14ac:dyDescent="0.25">
      <c r="A97" s="6"/>
      <c r="B97" s="23"/>
      <c r="C97" s="42"/>
      <c r="D97" s="6"/>
      <c r="E97" s="6"/>
      <c r="F97" s="25"/>
    </row>
    <row r="98" spans="1:6" x14ac:dyDescent="0.25">
      <c r="A98" s="6"/>
      <c r="B98" s="23"/>
      <c r="C98" s="42"/>
      <c r="D98" s="6"/>
      <c r="E98" s="6"/>
      <c r="F98" s="25"/>
    </row>
    <row r="99" spans="1:6" x14ac:dyDescent="0.25">
      <c r="A99" s="6"/>
      <c r="B99" s="23"/>
      <c r="C99" s="42"/>
      <c r="D99" s="6"/>
      <c r="E99" s="6"/>
      <c r="F99" s="25"/>
    </row>
    <row r="100" spans="1:6" x14ac:dyDescent="0.25">
      <c r="A100" s="6"/>
      <c r="B100" s="23"/>
      <c r="C100" s="42"/>
      <c r="D100" s="6"/>
      <c r="E100" s="6"/>
      <c r="F100" s="25"/>
    </row>
    <row r="101" spans="1:6" x14ac:dyDescent="0.25">
      <c r="A101" s="6"/>
      <c r="B101" s="23"/>
      <c r="C101" s="42"/>
      <c r="D101" s="6"/>
      <c r="E101" s="6"/>
      <c r="F101" s="25"/>
    </row>
    <row r="102" spans="1:6" x14ac:dyDescent="0.25">
      <c r="A102" s="6"/>
      <c r="B102" s="23"/>
      <c r="C102" s="42"/>
      <c r="D102" s="6"/>
      <c r="E102" s="6"/>
      <c r="F102" s="25"/>
    </row>
    <row r="103" spans="1:6" x14ac:dyDescent="0.25">
      <c r="A103" s="6"/>
      <c r="B103" s="23"/>
      <c r="C103" s="42"/>
      <c r="D103" s="6"/>
      <c r="E103" s="6"/>
      <c r="F103" s="25"/>
    </row>
    <row r="104" spans="1:6" x14ac:dyDescent="0.25">
      <c r="A104" s="6"/>
      <c r="B104" s="23"/>
      <c r="C104" s="42"/>
      <c r="D104" s="6"/>
      <c r="E104" s="6"/>
      <c r="F104" s="25"/>
    </row>
    <row r="105" spans="1:6" x14ac:dyDescent="0.25">
      <c r="A105" s="6"/>
      <c r="B105" s="23"/>
      <c r="C105" s="42"/>
      <c r="D105" s="6"/>
      <c r="E105" s="6"/>
      <c r="F105" s="25"/>
    </row>
    <row r="106" spans="1:6" x14ac:dyDescent="0.25">
      <c r="A106" s="6"/>
      <c r="B106" s="23"/>
      <c r="C106" s="42"/>
      <c r="D106" s="6"/>
      <c r="E106" s="6"/>
      <c r="F106" s="25"/>
    </row>
    <row r="107" spans="1:6" x14ac:dyDescent="0.25">
      <c r="A107" s="6"/>
      <c r="B107" s="23"/>
      <c r="C107" s="42"/>
      <c r="D107" s="6"/>
      <c r="E107" s="6"/>
      <c r="F107" s="25"/>
    </row>
    <row r="108" spans="1:6" x14ac:dyDescent="0.25">
      <c r="A108" s="6"/>
      <c r="B108" s="23"/>
      <c r="C108" s="42"/>
      <c r="D108" s="6"/>
      <c r="E108" s="6"/>
      <c r="F108" s="25"/>
    </row>
    <row r="109" spans="1:6" x14ac:dyDescent="0.25">
      <c r="A109" s="6"/>
      <c r="B109" s="23"/>
      <c r="C109" s="42"/>
      <c r="D109" s="6"/>
      <c r="E109" s="6"/>
      <c r="F109" s="25"/>
    </row>
    <row r="110" spans="1:6" x14ac:dyDescent="0.25">
      <c r="A110" s="6"/>
      <c r="B110" s="23"/>
      <c r="C110" s="42"/>
      <c r="D110" s="6"/>
      <c r="E110" s="6"/>
      <c r="F110" s="25"/>
    </row>
    <row r="111" spans="1:6" x14ac:dyDescent="0.25">
      <c r="A111" s="6"/>
      <c r="B111" s="23"/>
      <c r="C111" s="42"/>
      <c r="D111" s="6"/>
      <c r="E111" s="6"/>
      <c r="F111" s="25"/>
    </row>
    <row r="112" spans="1:6" x14ac:dyDescent="0.25">
      <c r="A112" s="6"/>
      <c r="B112" s="23"/>
      <c r="C112" s="42"/>
      <c r="D112" s="6"/>
      <c r="E112" s="6"/>
      <c r="F112" s="25"/>
    </row>
    <row r="113" spans="1:6" x14ac:dyDescent="0.25">
      <c r="A113" s="6"/>
      <c r="B113" s="23"/>
      <c r="C113" s="42"/>
      <c r="D113" s="6"/>
      <c r="E113" s="6"/>
      <c r="F113" s="25"/>
    </row>
    <row r="114" spans="1:6" x14ac:dyDescent="0.25">
      <c r="A114" s="6"/>
      <c r="B114" s="23"/>
      <c r="C114" s="42"/>
      <c r="D114" s="6"/>
      <c r="E114" s="6"/>
      <c r="F114" s="25"/>
    </row>
    <row r="115" spans="1:6" x14ac:dyDescent="0.25">
      <c r="A115" s="6"/>
      <c r="B115" s="23"/>
      <c r="C115" s="42"/>
      <c r="D115" s="6"/>
      <c r="E115" s="6"/>
      <c r="F115" s="25"/>
    </row>
    <row r="116" spans="1:6" x14ac:dyDescent="0.25">
      <c r="A116" s="6"/>
      <c r="B116" s="23"/>
      <c r="C116" s="42"/>
      <c r="D116" s="6"/>
      <c r="E116" s="6"/>
      <c r="F116" s="25"/>
    </row>
    <row r="117" spans="1:6" x14ac:dyDescent="0.25">
      <c r="A117" s="6"/>
      <c r="B117" s="23"/>
      <c r="C117" s="42"/>
      <c r="D117" s="6"/>
      <c r="E117" s="6"/>
      <c r="F117" s="25"/>
    </row>
    <row r="118" spans="1:6" x14ac:dyDescent="0.25">
      <c r="A118" s="6"/>
      <c r="B118" s="23"/>
      <c r="C118" s="42"/>
      <c r="D118" s="6"/>
      <c r="E118" s="6"/>
      <c r="F118" s="25"/>
    </row>
    <row r="119" spans="1:6" x14ac:dyDescent="0.25">
      <c r="A119" s="6"/>
      <c r="B119" s="23"/>
      <c r="C119" s="42"/>
      <c r="D119" s="6"/>
      <c r="E119" s="6"/>
      <c r="F119" s="25"/>
    </row>
    <row r="120" spans="1:6" x14ac:dyDescent="0.25">
      <c r="A120" s="6"/>
      <c r="B120" s="23"/>
      <c r="C120" s="42"/>
      <c r="D120" s="6"/>
      <c r="E120" s="6"/>
      <c r="F120" s="25"/>
    </row>
    <row r="121" spans="1:6" x14ac:dyDescent="0.25">
      <c r="A121" s="6"/>
      <c r="B121" s="23"/>
      <c r="C121" s="42"/>
      <c r="D121" s="6"/>
      <c r="E121" s="6"/>
      <c r="F121" s="25"/>
    </row>
    <row r="122" spans="1:6" x14ac:dyDescent="0.25">
      <c r="A122" s="6"/>
      <c r="B122" s="23"/>
      <c r="C122" s="42"/>
      <c r="D122" s="6"/>
      <c r="E122" s="6"/>
      <c r="F122" s="25"/>
    </row>
    <row r="123" spans="1:6" x14ac:dyDescent="0.25">
      <c r="A123" s="6"/>
      <c r="B123" s="23"/>
      <c r="C123" s="42"/>
      <c r="D123" s="6"/>
      <c r="E123" s="6"/>
      <c r="F123" s="25"/>
    </row>
    <row r="124" spans="1:6" x14ac:dyDescent="0.25">
      <c r="A124" s="6"/>
      <c r="B124" s="23"/>
      <c r="C124" s="42"/>
      <c r="D124" s="6"/>
      <c r="E124" s="6"/>
      <c r="F124" s="25"/>
    </row>
    <row r="125" spans="1:6" x14ac:dyDescent="0.25">
      <c r="A125" s="6"/>
      <c r="B125" s="23"/>
      <c r="C125" s="42"/>
      <c r="D125" s="6"/>
      <c r="E125" s="6"/>
      <c r="F125" s="25"/>
    </row>
    <row r="126" spans="1:6" x14ac:dyDescent="0.25">
      <c r="A126" s="6"/>
      <c r="B126" s="23"/>
      <c r="C126" s="42"/>
      <c r="D126" s="6"/>
      <c r="E126" s="6"/>
      <c r="F126" s="25"/>
    </row>
    <row r="127" spans="1:6" x14ac:dyDescent="0.25">
      <c r="A127" s="6"/>
      <c r="B127" s="23"/>
      <c r="C127" s="42"/>
      <c r="D127" s="6"/>
      <c r="E127" s="6"/>
      <c r="F127" s="25"/>
    </row>
    <row r="128" spans="1:6" x14ac:dyDescent="0.25">
      <c r="A128" s="6"/>
      <c r="B128" s="23"/>
      <c r="C128" s="42"/>
      <c r="D128" s="6"/>
      <c r="E128" s="6"/>
      <c r="F128" s="25"/>
    </row>
    <row r="129" spans="1:6" x14ac:dyDescent="0.25">
      <c r="A129" s="6"/>
      <c r="B129" s="23"/>
      <c r="C129" s="42"/>
      <c r="D129" s="6"/>
      <c r="E129" s="6"/>
      <c r="F129" s="25"/>
    </row>
    <row r="130" spans="1:6" x14ac:dyDescent="0.25">
      <c r="A130" s="6"/>
      <c r="B130" s="23"/>
      <c r="C130" s="42"/>
      <c r="D130" s="6"/>
      <c r="E130" s="6"/>
      <c r="F130" s="25"/>
    </row>
    <row r="131" spans="1:6" x14ac:dyDescent="0.25">
      <c r="A131" s="6"/>
      <c r="B131" s="23"/>
      <c r="C131" s="42"/>
      <c r="D131" s="6"/>
      <c r="E131" s="6"/>
      <c r="F131" s="25"/>
    </row>
    <row r="132" spans="1:6" x14ac:dyDescent="0.25">
      <c r="A132" s="6"/>
      <c r="B132" s="23"/>
      <c r="C132" s="42"/>
      <c r="D132" s="6"/>
      <c r="E132" s="6"/>
      <c r="F132" s="25"/>
    </row>
    <row r="133" spans="1:6" x14ac:dyDescent="0.25">
      <c r="A133" s="6"/>
      <c r="B133" s="23"/>
      <c r="C133" s="42"/>
      <c r="D133" s="6"/>
      <c r="E133" s="6"/>
      <c r="F133" s="25"/>
    </row>
    <row r="134" spans="1:6" x14ac:dyDescent="0.25">
      <c r="A134" s="6"/>
      <c r="B134" s="23"/>
      <c r="C134" s="42"/>
      <c r="D134" s="6"/>
      <c r="E134" s="6"/>
      <c r="F134" s="25"/>
    </row>
    <row r="135" spans="1:6" x14ac:dyDescent="0.25">
      <c r="A135" s="6"/>
      <c r="B135" s="23"/>
      <c r="C135" s="42"/>
      <c r="D135" s="6"/>
      <c r="E135" s="6"/>
      <c r="F135" s="25"/>
    </row>
    <row r="136" spans="1:6" x14ac:dyDescent="0.25">
      <c r="A136" s="6"/>
      <c r="B136" s="23"/>
      <c r="C136" s="42"/>
      <c r="D136" s="6"/>
      <c r="E136" s="6"/>
      <c r="F136" s="25"/>
    </row>
    <row r="137" spans="1:6" x14ac:dyDescent="0.25">
      <c r="A137" s="6"/>
      <c r="B137" s="23"/>
      <c r="C137" s="42"/>
      <c r="D137" s="6"/>
      <c r="E137" s="6"/>
      <c r="F137" s="25"/>
    </row>
    <row r="138" spans="1:6" x14ac:dyDescent="0.25">
      <c r="A138" s="6"/>
      <c r="B138" s="23"/>
      <c r="C138" s="42"/>
      <c r="D138" s="6"/>
      <c r="E138" s="6"/>
      <c r="F138" s="25"/>
    </row>
    <row r="139" spans="1:6" x14ac:dyDescent="0.25">
      <c r="A139" s="6"/>
      <c r="B139" s="23"/>
      <c r="C139" s="42"/>
      <c r="D139" s="6"/>
      <c r="E139" s="6"/>
      <c r="F139" s="25"/>
    </row>
    <row r="140" spans="1:6" x14ac:dyDescent="0.25">
      <c r="A140" s="6"/>
      <c r="B140" s="23"/>
      <c r="C140" s="42"/>
      <c r="D140" s="6"/>
      <c r="E140" s="6"/>
      <c r="F140" s="25"/>
    </row>
    <row r="141" spans="1:6" x14ac:dyDescent="0.25">
      <c r="A141" s="6"/>
      <c r="B141" s="23"/>
      <c r="C141" s="42"/>
      <c r="D141" s="6"/>
      <c r="E141" s="6"/>
      <c r="F141" s="25"/>
    </row>
    <row r="142" spans="1:6" x14ac:dyDescent="0.25">
      <c r="A142" s="6"/>
      <c r="B142" s="23"/>
      <c r="C142" s="42"/>
      <c r="D142" s="6"/>
      <c r="E142" s="6"/>
      <c r="F142" s="25"/>
    </row>
    <row r="143" spans="1:6" x14ac:dyDescent="0.25">
      <c r="A143" s="6"/>
      <c r="B143" s="23"/>
      <c r="C143" s="42"/>
      <c r="D143" s="6"/>
      <c r="E143" s="6"/>
      <c r="F143" s="25"/>
    </row>
    <row r="144" spans="1:6" x14ac:dyDescent="0.25">
      <c r="A144" s="6"/>
      <c r="B144" s="23"/>
      <c r="C144" s="42"/>
      <c r="D144" s="6"/>
      <c r="E144" s="6"/>
      <c r="F144" s="25"/>
    </row>
    <row r="145" spans="1:6" x14ac:dyDescent="0.25">
      <c r="A145" s="6"/>
      <c r="B145" s="23"/>
      <c r="C145" s="42"/>
      <c r="D145" s="6"/>
      <c r="E145" s="6"/>
      <c r="F145" s="25"/>
    </row>
    <row r="146" spans="1:6" x14ac:dyDescent="0.25">
      <c r="A146" s="6"/>
      <c r="B146" s="23"/>
      <c r="C146" s="42"/>
      <c r="D146" s="6"/>
      <c r="E146" s="6"/>
      <c r="F146" s="25"/>
    </row>
    <row r="147" spans="1:6" x14ac:dyDescent="0.25">
      <c r="A147" s="6"/>
      <c r="B147" s="23"/>
      <c r="C147" s="42"/>
      <c r="D147" s="6"/>
      <c r="E147" s="6"/>
      <c r="F147" s="25"/>
    </row>
    <row r="148" spans="1:6" x14ac:dyDescent="0.25">
      <c r="A148" s="6"/>
      <c r="B148" s="23"/>
      <c r="C148" s="42"/>
      <c r="D148" s="6"/>
      <c r="E148" s="6"/>
      <c r="F148" s="25"/>
    </row>
    <row r="149" spans="1:6" x14ac:dyDescent="0.25">
      <c r="A149" s="6"/>
      <c r="B149" s="23"/>
      <c r="C149" s="42"/>
      <c r="D149" s="6"/>
      <c r="E149" s="6"/>
      <c r="F149" s="25"/>
    </row>
    <row r="150" spans="1:6" x14ac:dyDescent="0.25">
      <c r="A150" s="6"/>
      <c r="B150" s="23"/>
      <c r="C150" s="42"/>
      <c r="D150" s="6"/>
      <c r="E150" s="6"/>
      <c r="F150" s="25"/>
    </row>
    <row r="151" spans="1:6" x14ac:dyDescent="0.25">
      <c r="A151" s="6"/>
      <c r="B151" s="23"/>
      <c r="C151" s="42"/>
      <c r="D151" s="6"/>
      <c r="E151" s="6"/>
      <c r="F151" s="25"/>
    </row>
    <row r="152" spans="1:6" x14ac:dyDescent="0.25">
      <c r="A152" s="6"/>
      <c r="B152" s="23"/>
      <c r="C152" s="42"/>
      <c r="D152" s="6"/>
      <c r="E152" s="6"/>
      <c r="F152" s="25"/>
    </row>
    <row r="153" spans="1:6" x14ac:dyDescent="0.25">
      <c r="A153" s="6"/>
      <c r="B153" s="23"/>
      <c r="C153" s="42"/>
      <c r="D153" s="6"/>
      <c r="E153" s="6"/>
      <c r="F153" s="25"/>
    </row>
    <row r="154" spans="1:6" x14ac:dyDescent="0.25">
      <c r="A154" s="6"/>
      <c r="B154" s="23"/>
      <c r="C154" s="42"/>
      <c r="D154" s="6"/>
      <c r="E154" s="6"/>
      <c r="F154" s="25"/>
    </row>
    <row r="155" spans="1:6" x14ac:dyDescent="0.25">
      <c r="A155" s="6"/>
      <c r="B155" s="23"/>
      <c r="C155" s="42"/>
      <c r="D155" s="6"/>
      <c r="E155" s="6"/>
      <c r="F155" s="25"/>
    </row>
    <row r="156" spans="1:6" x14ac:dyDescent="0.25">
      <c r="A156" s="6"/>
      <c r="B156" s="23"/>
      <c r="C156" s="42"/>
      <c r="D156" s="6"/>
      <c r="E156" s="6"/>
      <c r="F156" s="25"/>
    </row>
    <row r="157" spans="1:6" x14ac:dyDescent="0.25">
      <c r="A157" s="6"/>
      <c r="B157" s="23"/>
      <c r="C157" s="42"/>
      <c r="D157" s="6"/>
      <c r="E157" s="6"/>
      <c r="F157" s="25"/>
    </row>
    <row r="158" spans="1:6" x14ac:dyDescent="0.25">
      <c r="A158" s="6"/>
      <c r="B158" s="23"/>
      <c r="C158" s="42"/>
      <c r="D158" s="6"/>
      <c r="E158" s="6"/>
      <c r="F158" s="25"/>
    </row>
    <row r="159" spans="1:6" x14ac:dyDescent="0.25">
      <c r="A159" s="6"/>
      <c r="B159" s="23"/>
      <c r="C159" s="42"/>
      <c r="D159" s="6"/>
      <c r="E159" s="6"/>
      <c r="F159" s="25"/>
    </row>
    <row r="160" spans="1:6" x14ac:dyDescent="0.25">
      <c r="A160" s="6"/>
      <c r="B160" s="23"/>
      <c r="C160" s="42"/>
      <c r="D160" s="6"/>
      <c r="E160" s="6"/>
      <c r="F160" s="25"/>
    </row>
    <row r="161" spans="1:6" x14ac:dyDescent="0.25">
      <c r="A161" s="6"/>
      <c r="B161" s="23"/>
      <c r="C161" s="42"/>
      <c r="D161" s="6"/>
      <c r="E161" s="6"/>
      <c r="F161" s="25"/>
    </row>
    <row r="162" spans="1:6" x14ac:dyDescent="0.25">
      <c r="A162" s="6"/>
      <c r="B162" s="23"/>
      <c r="C162" s="42"/>
      <c r="D162" s="6"/>
      <c r="E162" s="6"/>
      <c r="F162" s="25"/>
    </row>
    <row r="163" spans="1:6" x14ac:dyDescent="0.25">
      <c r="A163" s="6"/>
      <c r="B163" s="23"/>
      <c r="C163" s="42"/>
      <c r="D163" s="6"/>
      <c r="E163" s="6"/>
      <c r="F163" s="25"/>
    </row>
    <row r="164" spans="1:6" x14ac:dyDescent="0.25">
      <c r="A164" s="6"/>
      <c r="B164" s="23"/>
      <c r="C164" s="42"/>
      <c r="D164" s="6"/>
      <c r="E164" s="6"/>
      <c r="F164" s="25"/>
    </row>
    <row r="165" spans="1:6" x14ac:dyDescent="0.25">
      <c r="A165" s="6"/>
      <c r="B165" s="23"/>
      <c r="C165" s="42"/>
      <c r="D165" s="6"/>
      <c r="E165" s="6"/>
      <c r="F165" s="25"/>
    </row>
    <row r="166" spans="1:6" x14ac:dyDescent="0.25">
      <c r="A166" s="6"/>
      <c r="B166" s="23"/>
      <c r="C166" s="42"/>
      <c r="D166" s="6"/>
      <c r="E166" s="6"/>
      <c r="F166" s="25"/>
    </row>
    <row r="167" spans="1:6" x14ac:dyDescent="0.25">
      <c r="A167" s="6"/>
      <c r="B167" s="23"/>
      <c r="C167" s="42"/>
      <c r="D167" s="6"/>
      <c r="E167" s="6"/>
      <c r="F167" s="25"/>
    </row>
    <row r="168" spans="1:6" x14ac:dyDescent="0.25">
      <c r="A168" s="6"/>
      <c r="B168" s="23"/>
      <c r="C168" s="42"/>
      <c r="D168" s="6"/>
      <c r="E168" s="6"/>
      <c r="F168" s="25"/>
    </row>
    <row r="169" spans="1:6" x14ac:dyDescent="0.25">
      <c r="A169" s="6"/>
      <c r="B169" s="23"/>
      <c r="C169" s="42"/>
      <c r="D169" s="6"/>
      <c r="E169" s="6"/>
      <c r="F169" s="25"/>
    </row>
    <row r="170" spans="1:6" x14ac:dyDescent="0.25">
      <c r="A170" s="6"/>
      <c r="B170" s="23"/>
      <c r="C170" s="42"/>
      <c r="D170" s="6"/>
      <c r="E170" s="6"/>
      <c r="F170" s="25"/>
    </row>
    <row r="171" spans="1:6" x14ac:dyDescent="0.25">
      <c r="A171" s="6"/>
      <c r="B171" s="23"/>
      <c r="C171" s="42"/>
      <c r="D171" s="6"/>
      <c r="E171" s="6"/>
      <c r="F171" s="25"/>
    </row>
    <row r="172" spans="1:6" x14ac:dyDescent="0.25">
      <c r="A172" s="6"/>
      <c r="B172" s="23"/>
      <c r="C172" s="42"/>
      <c r="D172" s="6"/>
      <c r="E172" s="6"/>
      <c r="F172" s="25"/>
    </row>
    <row r="173" spans="1:6" x14ac:dyDescent="0.25">
      <c r="A173" s="6"/>
      <c r="B173" s="23"/>
      <c r="C173" s="42"/>
      <c r="D173" s="6"/>
      <c r="E173" s="6"/>
      <c r="F173" s="25"/>
    </row>
    <row r="174" spans="1:6" x14ac:dyDescent="0.25">
      <c r="A174" s="6"/>
      <c r="B174" s="23"/>
      <c r="C174" s="42"/>
      <c r="D174" s="6"/>
      <c r="E174" s="6"/>
      <c r="F174" s="25"/>
    </row>
    <row r="175" spans="1:6" x14ac:dyDescent="0.25">
      <c r="A175" s="6"/>
      <c r="B175" s="23"/>
      <c r="C175" s="42"/>
      <c r="D175" s="6"/>
      <c r="E175" s="6"/>
      <c r="F175" s="25"/>
    </row>
    <row r="176" spans="1:6" x14ac:dyDescent="0.25">
      <c r="A176" s="6"/>
      <c r="B176" s="23"/>
      <c r="C176" s="42"/>
      <c r="D176" s="6"/>
      <c r="E176" s="6"/>
      <c r="F176" s="25"/>
    </row>
    <row r="177" spans="1:6" x14ac:dyDescent="0.25">
      <c r="A177" s="6"/>
      <c r="B177" s="23"/>
      <c r="C177" s="42"/>
      <c r="D177" s="6"/>
      <c r="E177" s="6"/>
      <c r="F177" s="25"/>
    </row>
    <row r="178" spans="1:6" x14ac:dyDescent="0.25">
      <c r="A178" s="6"/>
      <c r="B178" s="23"/>
      <c r="C178" s="42"/>
      <c r="D178" s="6"/>
      <c r="E178" s="6"/>
      <c r="F178" s="25"/>
    </row>
    <row r="179" spans="1:6" x14ac:dyDescent="0.25">
      <c r="A179" s="6"/>
      <c r="B179" s="23"/>
      <c r="C179" s="42"/>
      <c r="D179" s="6"/>
      <c r="E179" s="6"/>
      <c r="F179" s="25"/>
    </row>
    <row r="180" spans="1:6" x14ac:dyDescent="0.25">
      <c r="A180" s="6"/>
      <c r="B180" s="23"/>
      <c r="C180" s="42"/>
      <c r="D180" s="6"/>
      <c r="E180" s="6"/>
      <c r="F180" s="25"/>
    </row>
    <row r="181" spans="1:6" x14ac:dyDescent="0.25">
      <c r="A181" s="6"/>
      <c r="B181" s="23"/>
      <c r="C181" s="42"/>
      <c r="D181" s="6"/>
      <c r="E181" s="6"/>
      <c r="F181" s="25"/>
    </row>
    <row r="182" spans="1:6" x14ac:dyDescent="0.25">
      <c r="A182" s="6"/>
      <c r="B182" s="23"/>
      <c r="C182" s="42"/>
      <c r="D182" s="6"/>
      <c r="E182" s="6"/>
      <c r="F182" s="25"/>
    </row>
    <row r="183" spans="1:6" x14ac:dyDescent="0.25">
      <c r="A183" s="6"/>
      <c r="B183" s="23"/>
      <c r="C183" s="42"/>
      <c r="D183" s="6"/>
      <c r="E183" s="6"/>
      <c r="F183" s="25"/>
    </row>
    <row r="184" spans="1:6" x14ac:dyDescent="0.25">
      <c r="A184" s="6"/>
      <c r="B184" s="23"/>
      <c r="C184" s="42"/>
      <c r="D184" s="6"/>
      <c r="E184" s="6"/>
      <c r="F184" s="25"/>
    </row>
    <row r="185" spans="1:6" x14ac:dyDescent="0.25">
      <c r="A185" s="6"/>
      <c r="B185" s="23"/>
      <c r="C185" s="42"/>
      <c r="D185" s="6"/>
      <c r="E185" s="6"/>
      <c r="F185" s="25"/>
    </row>
    <row r="186" spans="1:6" x14ac:dyDescent="0.25">
      <c r="A186" s="6"/>
      <c r="B186" s="23"/>
      <c r="C186" s="42"/>
      <c r="D186" s="6"/>
      <c r="E186" s="6"/>
      <c r="F186" s="25"/>
    </row>
    <row r="187" spans="1:6" x14ac:dyDescent="0.25">
      <c r="A187" s="6"/>
      <c r="B187" s="23"/>
      <c r="C187" s="42"/>
      <c r="D187" s="6"/>
      <c r="E187" s="6"/>
      <c r="F187" s="25"/>
    </row>
    <row r="188" spans="1:6" x14ac:dyDescent="0.25">
      <c r="A188" s="6"/>
      <c r="B188" s="23"/>
      <c r="C188" s="42"/>
      <c r="D188" s="6"/>
      <c r="E188" s="6"/>
      <c r="F188" s="25"/>
    </row>
    <row r="189" spans="1:6" x14ac:dyDescent="0.25">
      <c r="A189" s="6"/>
      <c r="B189" s="23"/>
      <c r="C189" s="42"/>
      <c r="D189" s="6"/>
      <c r="E189" s="6"/>
      <c r="F189" s="25"/>
    </row>
    <row r="190" spans="1:6" x14ac:dyDescent="0.25">
      <c r="A190" s="6"/>
      <c r="B190" s="23"/>
      <c r="C190" s="42"/>
      <c r="D190" s="6"/>
      <c r="E190" s="6"/>
      <c r="F190" s="25"/>
    </row>
    <row r="191" spans="1:6" x14ac:dyDescent="0.25">
      <c r="A191" s="6"/>
      <c r="B191" s="23"/>
      <c r="C191" s="42"/>
      <c r="D191" s="6"/>
      <c r="E191" s="6"/>
      <c r="F191" s="25"/>
    </row>
    <row r="192" spans="1:6" x14ac:dyDescent="0.25">
      <c r="A192" s="6"/>
      <c r="B192" s="23"/>
      <c r="C192" s="42"/>
      <c r="D192" s="6"/>
      <c r="E192" s="6"/>
      <c r="F192" s="25"/>
    </row>
    <row r="193" spans="1:6" x14ac:dyDescent="0.25">
      <c r="A193" s="6"/>
      <c r="B193" s="23"/>
      <c r="C193" s="42"/>
      <c r="D193" s="6"/>
      <c r="E193" s="6"/>
      <c r="F193" s="25"/>
    </row>
    <row r="194" spans="1:6" x14ac:dyDescent="0.25">
      <c r="A194" s="6"/>
      <c r="B194" s="23"/>
      <c r="C194" s="42"/>
      <c r="D194" s="6"/>
      <c r="E194" s="6"/>
      <c r="F194" s="25"/>
    </row>
    <row r="195" spans="1:6" x14ac:dyDescent="0.25">
      <c r="A195" s="6"/>
      <c r="B195" s="23"/>
      <c r="C195" s="42"/>
      <c r="D195" s="6"/>
      <c r="E195" s="6"/>
      <c r="F195" s="25"/>
    </row>
    <row r="196" spans="1:6" x14ac:dyDescent="0.25">
      <c r="A196" s="6"/>
      <c r="B196" s="23"/>
      <c r="C196" s="42"/>
      <c r="D196" s="6"/>
      <c r="E196" s="6"/>
      <c r="F196" s="25"/>
    </row>
    <row r="197" spans="1:6" x14ac:dyDescent="0.25">
      <c r="A197" s="6"/>
      <c r="B197" s="23"/>
      <c r="C197" s="42"/>
      <c r="D197" s="6"/>
      <c r="E197" s="6"/>
      <c r="F197" s="25"/>
    </row>
    <row r="198" spans="1:6" x14ac:dyDescent="0.25">
      <c r="A198" s="6"/>
      <c r="B198" s="23"/>
      <c r="C198" s="42"/>
      <c r="D198" s="6"/>
      <c r="E198" s="6"/>
      <c r="F198" s="25"/>
    </row>
    <row r="199" spans="1:6" x14ac:dyDescent="0.25">
      <c r="A199" s="6"/>
      <c r="B199" s="23"/>
      <c r="C199" s="42"/>
      <c r="D199" s="6"/>
      <c r="E199" s="6"/>
      <c r="F199" s="25"/>
    </row>
    <row r="200" spans="1:6" x14ac:dyDescent="0.25">
      <c r="A200" s="6"/>
      <c r="B200" s="23"/>
      <c r="C200" s="42"/>
      <c r="D200" s="6"/>
      <c r="E200" s="6"/>
      <c r="F200" s="25"/>
    </row>
    <row r="201" spans="1:6" x14ac:dyDescent="0.25">
      <c r="A201" s="6"/>
      <c r="B201" s="23"/>
      <c r="C201" s="42"/>
      <c r="D201" s="6"/>
      <c r="E201" s="6"/>
      <c r="F201" s="25"/>
    </row>
    <row r="202" spans="1:6" x14ac:dyDescent="0.25">
      <c r="A202" s="6"/>
      <c r="B202" s="23"/>
      <c r="C202" s="42"/>
      <c r="D202" s="6"/>
      <c r="E202" s="6"/>
      <c r="F202" s="25"/>
    </row>
    <row r="203" spans="1:6" x14ac:dyDescent="0.25">
      <c r="A203" s="6"/>
      <c r="B203" s="23"/>
      <c r="C203" s="42"/>
      <c r="D203" s="6"/>
      <c r="E203" s="6"/>
      <c r="F203" s="25"/>
    </row>
    <row r="204" spans="1:6" x14ac:dyDescent="0.25">
      <c r="A204" s="6"/>
      <c r="B204" s="23"/>
      <c r="C204" s="42"/>
      <c r="D204" s="6"/>
      <c r="E204" s="6"/>
      <c r="F204" s="25"/>
    </row>
    <row r="205" spans="1:6" x14ac:dyDescent="0.25">
      <c r="A205" s="6"/>
      <c r="B205" s="23"/>
      <c r="C205" s="42"/>
      <c r="D205" s="6"/>
      <c r="E205" s="6"/>
      <c r="F205" s="25"/>
    </row>
    <row r="206" spans="1:6" x14ac:dyDescent="0.25">
      <c r="A206" s="6"/>
      <c r="B206" s="23"/>
      <c r="C206" s="42"/>
      <c r="D206" s="6"/>
      <c r="E206" s="6"/>
      <c r="F206" s="25"/>
    </row>
    <row r="207" spans="1:6" x14ac:dyDescent="0.25">
      <c r="A207" s="6"/>
      <c r="B207" s="23"/>
      <c r="C207" s="42"/>
      <c r="D207" s="6"/>
      <c r="E207" s="6"/>
      <c r="F207" s="25"/>
    </row>
    <row r="208" spans="1:6" x14ac:dyDescent="0.25">
      <c r="A208" s="6"/>
      <c r="B208" s="23"/>
      <c r="C208" s="42"/>
      <c r="D208" s="6"/>
      <c r="E208" s="6"/>
      <c r="F208" s="25"/>
    </row>
    <row r="209" spans="1:6" x14ac:dyDescent="0.25">
      <c r="A209" s="6"/>
      <c r="B209" s="23"/>
      <c r="C209" s="42"/>
      <c r="D209" s="6"/>
      <c r="E209" s="6"/>
      <c r="F209" s="25"/>
    </row>
    <row r="210" spans="1:6" x14ac:dyDescent="0.25">
      <c r="A210" s="6"/>
      <c r="B210" s="23"/>
      <c r="C210" s="42"/>
      <c r="D210" s="6"/>
      <c r="E210" s="6"/>
      <c r="F210" s="25"/>
    </row>
    <row r="211" spans="1:6" x14ac:dyDescent="0.25">
      <c r="A211" s="6"/>
      <c r="B211" s="23"/>
      <c r="C211" s="42"/>
      <c r="D211" s="6"/>
      <c r="E211" s="6"/>
      <c r="F211" s="25"/>
    </row>
    <row r="212" spans="1:6" x14ac:dyDescent="0.25">
      <c r="A212" s="6"/>
      <c r="B212" s="23"/>
      <c r="C212" s="42"/>
      <c r="D212" s="6"/>
      <c r="E212" s="6"/>
      <c r="F212" s="25"/>
    </row>
    <row r="213" spans="1:6" x14ac:dyDescent="0.25">
      <c r="A213" s="6"/>
      <c r="B213" s="23"/>
      <c r="C213" s="42"/>
      <c r="D213" s="6"/>
      <c r="E213" s="6"/>
      <c r="F213" s="25"/>
    </row>
    <row r="214" spans="1:6" x14ac:dyDescent="0.25">
      <c r="A214" s="6"/>
      <c r="B214" s="23"/>
      <c r="C214" s="42"/>
      <c r="D214" s="6"/>
      <c r="E214" s="6"/>
      <c r="F214" s="25"/>
    </row>
    <row r="215" spans="1:6" x14ac:dyDescent="0.25">
      <c r="A215" s="6"/>
      <c r="B215" s="23"/>
      <c r="C215" s="42"/>
      <c r="D215" s="6"/>
      <c r="E215" s="6"/>
      <c r="F215" s="25"/>
    </row>
    <row r="216" spans="1:6" x14ac:dyDescent="0.25">
      <c r="A216" s="6"/>
      <c r="B216" s="23"/>
      <c r="C216" s="42"/>
      <c r="D216" s="6"/>
      <c r="E216" s="6"/>
      <c r="F216" s="25"/>
    </row>
    <row r="217" spans="1:6" x14ac:dyDescent="0.25">
      <c r="A217" s="6"/>
      <c r="B217" s="23"/>
      <c r="C217" s="42"/>
      <c r="D217" s="6"/>
      <c r="E217" s="6"/>
      <c r="F217" s="25"/>
    </row>
    <row r="218" spans="1:6" x14ac:dyDescent="0.25">
      <c r="A218" s="6"/>
      <c r="B218" s="23"/>
      <c r="C218" s="42"/>
      <c r="D218" s="6"/>
      <c r="E218" s="6"/>
      <c r="F218" s="25"/>
    </row>
    <row r="219" spans="1:6" x14ac:dyDescent="0.25">
      <c r="A219" s="6"/>
      <c r="B219" s="23"/>
      <c r="C219" s="42"/>
      <c r="D219" s="6"/>
      <c r="E219" s="6"/>
      <c r="F219" s="25"/>
    </row>
    <row r="220" spans="1:6" x14ac:dyDescent="0.25">
      <c r="A220" s="6"/>
      <c r="B220" s="23"/>
      <c r="C220" s="42"/>
      <c r="D220" s="6"/>
      <c r="E220" s="6"/>
      <c r="F220" s="25"/>
    </row>
    <row r="221" spans="1:6" x14ac:dyDescent="0.25">
      <c r="A221" s="6"/>
      <c r="B221" s="23"/>
      <c r="C221" s="42"/>
      <c r="D221" s="6"/>
      <c r="E221" s="6"/>
      <c r="F221" s="25"/>
    </row>
    <row r="222" spans="1:6" x14ac:dyDescent="0.25">
      <c r="A222" s="6"/>
      <c r="B222" s="23"/>
      <c r="C222" s="42"/>
      <c r="D222" s="6"/>
      <c r="E222" s="6"/>
      <c r="F222" s="25"/>
    </row>
    <row r="223" spans="1:6" x14ac:dyDescent="0.25">
      <c r="A223" s="6"/>
      <c r="B223" s="23"/>
      <c r="C223" s="42"/>
      <c r="D223" s="6"/>
      <c r="E223" s="6"/>
      <c r="F223" s="25"/>
    </row>
    <row r="224" spans="1:6" x14ac:dyDescent="0.25">
      <c r="A224" s="6"/>
      <c r="B224" s="23"/>
      <c r="C224" s="42"/>
      <c r="D224" s="6"/>
      <c r="E224" s="6"/>
      <c r="F224" s="25"/>
    </row>
    <row r="225" spans="1:6" x14ac:dyDescent="0.25">
      <c r="A225" s="6"/>
      <c r="B225" s="23"/>
      <c r="C225" s="42"/>
      <c r="D225" s="6"/>
      <c r="E225" s="6"/>
      <c r="F225" s="25"/>
    </row>
    <row r="226" spans="1:6" x14ac:dyDescent="0.25">
      <c r="A226" s="6"/>
      <c r="B226" s="23"/>
      <c r="C226" s="42"/>
      <c r="D226" s="6"/>
      <c r="E226" s="6"/>
      <c r="F226" s="25"/>
    </row>
    <row r="227" spans="1:6" x14ac:dyDescent="0.25">
      <c r="A227" s="6"/>
      <c r="B227" s="23"/>
      <c r="C227" s="42"/>
      <c r="D227" s="6"/>
      <c r="E227" s="6"/>
      <c r="F227" s="25"/>
    </row>
    <row r="228" spans="1:6" x14ac:dyDescent="0.25">
      <c r="A228" s="6"/>
      <c r="B228" s="23"/>
      <c r="C228" s="42"/>
      <c r="D228" s="6"/>
      <c r="E228" s="6"/>
      <c r="F228" s="25"/>
    </row>
    <row r="229" spans="1:6" x14ac:dyDescent="0.25">
      <c r="A229" s="6"/>
      <c r="B229" s="23"/>
      <c r="C229" s="42"/>
      <c r="D229" s="6"/>
      <c r="E229" s="6"/>
      <c r="F229" s="25"/>
    </row>
    <row r="230" spans="1:6" x14ac:dyDescent="0.25">
      <c r="A230" s="6"/>
      <c r="B230" s="23"/>
      <c r="C230" s="42"/>
      <c r="D230" s="6"/>
      <c r="E230" s="6"/>
      <c r="F230" s="25"/>
    </row>
    <row r="231" spans="1:6" x14ac:dyDescent="0.25">
      <c r="A231" s="6"/>
      <c r="B231" s="23"/>
      <c r="C231" s="42"/>
      <c r="D231" s="6"/>
      <c r="E231" s="6"/>
      <c r="F231" s="25"/>
    </row>
    <row r="232" spans="1:6" x14ac:dyDescent="0.25">
      <c r="A232" s="6"/>
      <c r="B232" s="23"/>
      <c r="C232" s="42"/>
      <c r="D232" s="6"/>
      <c r="E232" s="6"/>
      <c r="F232" s="25"/>
    </row>
    <row r="233" spans="1:6" x14ac:dyDescent="0.25">
      <c r="A233" s="6"/>
      <c r="B233" s="23"/>
      <c r="C233" s="42"/>
      <c r="D233" s="6"/>
      <c r="E233" s="6"/>
      <c r="F233" s="25"/>
    </row>
    <row r="234" spans="1:6" x14ac:dyDescent="0.25">
      <c r="A234" s="6"/>
      <c r="B234" s="23"/>
      <c r="C234" s="42"/>
      <c r="D234" s="6"/>
      <c r="E234" s="6"/>
      <c r="F234" s="25"/>
    </row>
    <row r="235" spans="1:6" x14ac:dyDescent="0.25">
      <c r="A235" s="6"/>
      <c r="B235" s="23"/>
      <c r="C235" s="42"/>
      <c r="D235" s="6"/>
      <c r="E235" s="6"/>
      <c r="F235" s="25"/>
    </row>
    <row r="236" spans="1:6" x14ac:dyDescent="0.25">
      <c r="A236" s="6"/>
      <c r="B236" s="23"/>
      <c r="C236" s="42"/>
      <c r="D236" s="6"/>
      <c r="E236" s="6"/>
      <c r="F236" s="25"/>
    </row>
    <row r="237" spans="1:6" x14ac:dyDescent="0.25">
      <c r="A237" s="6"/>
      <c r="B237" s="23"/>
      <c r="C237" s="42"/>
      <c r="D237" s="6"/>
      <c r="E237" s="6"/>
      <c r="F237" s="25"/>
    </row>
    <row r="238" spans="1:6" x14ac:dyDescent="0.25">
      <c r="A238" s="6"/>
      <c r="B238" s="23"/>
      <c r="C238" s="42"/>
      <c r="D238" s="6"/>
      <c r="E238" s="6"/>
      <c r="F238" s="25"/>
    </row>
    <row r="239" spans="1:6" x14ac:dyDescent="0.25">
      <c r="A239" s="6"/>
      <c r="B239" s="23"/>
      <c r="C239" s="42"/>
      <c r="D239" s="6"/>
      <c r="E239" s="6"/>
      <c r="F239" s="25"/>
    </row>
    <row r="240" spans="1:6" x14ac:dyDescent="0.25">
      <c r="A240" s="6"/>
      <c r="B240" s="23"/>
      <c r="C240" s="42"/>
      <c r="D240" s="6"/>
      <c r="E240" s="6"/>
      <c r="F240" s="25"/>
    </row>
    <row r="241" spans="1:6" x14ac:dyDescent="0.25">
      <c r="A241" s="6"/>
      <c r="B241" s="23"/>
      <c r="C241" s="42"/>
      <c r="D241" s="6"/>
      <c r="E241" s="6"/>
      <c r="F241" s="25"/>
    </row>
    <row r="242" spans="1:6" x14ac:dyDescent="0.25">
      <c r="A242" s="6"/>
      <c r="B242" s="23"/>
      <c r="C242" s="42"/>
      <c r="D242" s="6"/>
      <c r="E242" s="6"/>
      <c r="F242" s="25"/>
    </row>
    <row r="243" spans="1:6" x14ac:dyDescent="0.25">
      <c r="A243" s="6"/>
      <c r="B243" s="23"/>
      <c r="C243" s="42"/>
      <c r="D243" s="6"/>
      <c r="E243" s="6"/>
      <c r="F243" s="25"/>
    </row>
    <row r="244" spans="1:6" x14ac:dyDescent="0.25">
      <c r="A244" s="6"/>
      <c r="B244" s="23"/>
      <c r="C244" s="42"/>
      <c r="D244" s="6"/>
      <c r="E244" s="6"/>
      <c r="F244" s="25"/>
    </row>
    <row r="245" spans="1:6" x14ac:dyDescent="0.25">
      <c r="A245" s="6"/>
      <c r="B245" s="23"/>
      <c r="C245" s="42"/>
      <c r="D245" s="6"/>
      <c r="E245" s="6"/>
      <c r="F245" s="25"/>
    </row>
    <row r="246" spans="1:6" x14ac:dyDescent="0.25">
      <c r="A246" s="6"/>
      <c r="B246" s="23"/>
      <c r="C246" s="42"/>
      <c r="D246" s="6"/>
      <c r="E246" s="6"/>
      <c r="F246" s="25"/>
    </row>
    <row r="247" spans="1:6" x14ac:dyDescent="0.25">
      <c r="A247" s="6"/>
      <c r="B247" s="23"/>
      <c r="C247" s="42"/>
      <c r="D247" s="6"/>
      <c r="E247" s="6"/>
      <c r="F247" s="25"/>
    </row>
    <row r="248" spans="1:6" x14ac:dyDescent="0.25">
      <c r="A248" s="6"/>
      <c r="B248" s="23"/>
      <c r="C248" s="42"/>
      <c r="D248" s="6"/>
      <c r="E248" s="6"/>
      <c r="F248" s="25"/>
    </row>
    <row r="249" spans="1:6" x14ac:dyDescent="0.25">
      <c r="A249" s="6"/>
      <c r="B249" s="23"/>
      <c r="C249" s="42"/>
      <c r="D249" s="6"/>
      <c r="E249" s="6"/>
      <c r="F249" s="25"/>
    </row>
    <row r="250" spans="1:6" x14ac:dyDescent="0.25">
      <c r="A250" s="6"/>
      <c r="B250" s="23"/>
      <c r="C250" s="42"/>
      <c r="D250" s="6"/>
      <c r="E250" s="6"/>
      <c r="F250" s="25"/>
    </row>
    <row r="251" spans="1:6" x14ac:dyDescent="0.25">
      <c r="A251" s="6"/>
      <c r="B251" s="23"/>
      <c r="C251" s="42"/>
      <c r="D251" s="6"/>
      <c r="E251" s="6"/>
      <c r="F251" s="25"/>
    </row>
  </sheetData>
  <sheetProtection algorithmName="SHA-512" hashValue="S5MWY/G8rCNgYyWH9POEeT/92v7s8iMbg73rOfB51Ieetfp8Bv+RpUkmTl8aZfEss82StzFD+44RgZZ+JgzAXA==" saltValue="Bdm8JfNjLXmKt9I91IymJw==" spinCount="100000" sheet="1" objects="1" scenarios="1"/>
  <dataConsolidate/>
  <mergeCells count="1">
    <mergeCell ref="L1:O1"/>
  </mergeCells>
  <dataValidations xWindow="227" yWindow="497" count="1">
    <dataValidation type="whole" allowBlank="1" showInputMessage="1" showErrorMessage="1" sqref="C1:C1048576" xr:uid="{3D40F671-FC52-4C88-ACCB-369E4668C60D}">
      <formula1>1</formula1>
      <formula2>30</formula2>
    </dataValidation>
  </dataValidations>
  <pageMargins left="0.7" right="0.7" top="0.75" bottom="0.75" header="0.3" footer="0.3"/>
  <pageSetup paperSize="9" orientation="landscape" r:id="rId1"/>
  <ignoredErrors>
    <ignoredError sqref="C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4"/>
  <sheetViews>
    <sheetView workbookViewId="0">
      <selection activeCell="M11" sqref="M11"/>
    </sheetView>
  </sheetViews>
  <sheetFormatPr defaultRowHeight="15" outlineLevelCol="1" x14ac:dyDescent="0.25"/>
  <cols>
    <col min="1" max="1" width="12.85546875" style="8" customWidth="1"/>
    <col min="2" max="2" width="2.140625" style="8" customWidth="1"/>
    <col min="3" max="3" width="8.5703125" style="8" hidden="1" customWidth="1" outlineLevel="1"/>
    <col min="4" max="4" width="35.7109375" style="8" customWidth="1" collapsed="1"/>
    <col min="5" max="5" width="11.42578125" style="8" customWidth="1"/>
    <col min="6" max="6" width="2.140625" style="8" customWidth="1"/>
    <col min="7" max="7" width="9.140625" style="8" hidden="1" customWidth="1" outlineLevel="1"/>
    <col min="8" max="8" width="35.7109375" style="8" customWidth="1" collapsed="1"/>
    <col min="9" max="9" width="11.42578125" style="8" customWidth="1"/>
    <col min="10" max="10" width="2.28515625" style="8" customWidth="1"/>
    <col min="11" max="13" width="9.140625" style="8"/>
    <col min="14" max="14" width="71.28515625" style="8" bestFit="1" customWidth="1"/>
    <col min="15" max="16384" width="9.140625" style="8"/>
  </cols>
  <sheetData>
    <row r="1" spans="2:10" ht="15" customHeight="1" thickBot="1" x14ac:dyDescent="0.3">
      <c r="C1" s="35"/>
      <c r="H1" s="36"/>
      <c r="I1" s="36"/>
    </row>
    <row r="2" spans="2:10" ht="37.5" customHeight="1" thickBot="1" x14ac:dyDescent="0.3">
      <c r="B2" s="84" t="s">
        <v>22</v>
      </c>
      <c r="C2" s="85"/>
      <c r="D2" s="85"/>
      <c r="E2" s="85"/>
      <c r="F2" s="85"/>
      <c r="G2" s="85"/>
      <c r="H2" s="85"/>
      <c r="I2" s="85"/>
      <c r="J2" s="86"/>
    </row>
    <row r="3" spans="2:10" ht="11.25" customHeight="1" thickBot="1" x14ac:dyDescent="0.3"/>
    <row r="4" spans="2:10" ht="11.25" customHeight="1" x14ac:dyDescent="0.25">
      <c r="B4" s="9"/>
      <c r="C4" s="10"/>
      <c r="D4" s="10"/>
      <c r="E4" s="10"/>
      <c r="F4" s="10"/>
      <c r="G4" s="10"/>
      <c r="H4" s="10"/>
      <c r="I4" s="10"/>
      <c r="J4" s="11"/>
    </row>
    <row r="5" spans="2:10" ht="18.75" customHeight="1" x14ac:dyDescent="0.25">
      <c r="B5" s="12"/>
      <c r="C5" s="16"/>
      <c r="D5" s="88" t="s">
        <v>5</v>
      </c>
      <c r="E5" s="88"/>
      <c r="F5" s="15"/>
      <c r="G5" s="37"/>
      <c r="H5" s="89" t="s">
        <v>4</v>
      </c>
      <c r="I5" s="89"/>
      <c r="J5" s="38"/>
    </row>
    <row r="6" spans="2:10" x14ac:dyDescent="0.25">
      <c r="B6" s="12"/>
      <c r="C6" s="16">
        <v>1</v>
      </c>
      <c r="D6" s="48" t="str">
        <f>VLOOKUP(C6,TabCod[],2,FALSE)</f>
        <v>Membership registration</v>
      </c>
      <c r="E6" s="48">
        <f ca="1">SUMIF(Report!$C:$C,'Final balance'!C6,TabRend[[#Headers],[Income]])</f>
        <v>0</v>
      </c>
      <c r="F6" s="78"/>
      <c r="G6" s="37">
        <v>20</v>
      </c>
      <c r="H6" s="48" t="str">
        <f>VLOOKUP(G6,TabCod[],2,FALSE)</f>
        <v>National Fee</v>
      </c>
      <c r="I6" s="48">
        <f ca="1">SUMIF(Report!$C:$C,'Final balance'!G6,TabRend[[#Headers],[Expenses]])</f>
        <v>0</v>
      </c>
      <c r="J6" s="38"/>
    </row>
    <row r="7" spans="2:10" x14ac:dyDescent="0.25">
      <c r="B7" s="12"/>
      <c r="C7" s="16">
        <v>2</v>
      </c>
      <c r="D7" s="48" t="str">
        <f>VLOOKUP(C7,TabCod[],2,FALSE)</f>
        <v>Sponsor</v>
      </c>
      <c r="E7" s="48">
        <f ca="1">SUMIF(Report!$C:$C,'Final balance'!C7,TabRend[[#Headers],[Income]])</f>
        <v>0</v>
      </c>
      <c r="F7" s="78"/>
      <c r="G7" s="37">
        <v>21</v>
      </c>
      <c r="H7" s="48" t="str">
        <f>VLOOKUP(G7,TabCod[],2,FALSE)</f>
        <v>Merchandising</v>
      </c>
      <c r="I7" s="48">
        <f ca="1">SUMIF(Report!$C:$C,'Final balance'!G7,TabRend[[#Headers],[Expenses]])</f>
        <v>0</v>
      </c>
      <c r="J7" s="38"/>
    </row>
    <row r="8" spans="2:10" x14ac:dyDescent="0.25">
      <c r="B8" s="12"/>
      <c r="C8" s="16">
        <v>3</v>
      </c>
      <c r="D8" s="48" t="str">
        <f>VLOOKUP(C8,TabCod[],2,FALSE)</f>
        <v>National sponsor</v>
      </c>
      <c r="E8" s="48">
        <f ca="1">SUMIF(Report!$C:$C,'Final balance'!C8,TabRend[[#Headers],[Income]])</f>
        <v>0</v>
      </c>
      <c r="F8" s="78"/>
      <c r="G8" s="37">
        <v>22</v>
      </c>
      <c r="H8" s="48" t="str">
        <f>VLOOKUP(G8,TabCod[],2,FALSE)</f>
        <v>Bank account fee</v>
      </c>
      <c r="I8" s="48">
        <f ca="1">SUMIF(Report!$C:$C,'Final balance'!G8,TabRend[[#Headers],[Expenses]])</f>
        <v>0</v>
      </c>
      <c r="J8" s="38"/>
    </row>
    <row r="9" spans="2:10" x14ac:dyDescent="0.25">
      <c r="B9" s="12"/>
      <c r="C9" s="16">
        <v>4</v>
      </c>
      <c r="D9" s="48" t="str">
        <f>VLOOKUP(C9,TabCod[],2,FALSE)</f>
        <v>Donations</v>
      </c>
      <c r="E9" s="48">
        <f ca="1">SUMIF(Report!$C:$C,'Final balance'!C9,TabRend[[#Headers],[Income]])</f>
        <v>0</v>
      </c>
      <c r="F9" s="78"/>
      <c r="G9" s="37">
        <v>23</v>
      </c>
      <c r="H9" s="48" t="str">
        <f>VLOOKUP(G9,TabCod[],2,FALSE)</f>
        <v>Website domain</v>
      </c>
      <c r="I9" s="48">
        <f ca="1">SUMIF(Report!$C:$C,'Final balance'!G9,TabRend[[#Headers],[Expenses]])</f>
        <v>0</v>
      </c>
      <c r="J9" s="38"/>
    </row>
    <row r="10" spans="2:10" x14ac:dyDescent="0.25">
      <c r="B10" s="12"/>
      <c r="C10" s="16">
        <v>5</v>
      </c>
      <c r="D10" s="48" t="str">
        <f>VLOOKUP(C10,TabCod[],2,FALSE)</f>
        <v>Grants</v>
      </c>
      <c r="E10" s="48">
        <f ca="1">SUMIF(Report!$C:$C,'Final balance'!C10,TabRend[[#Headers],[Income]])</f>
        <v>0</v>
      </c>
      <c r="F10" s="78"/>
      <c r="G10" s="37">
        <v>24</v>
      </c>
      <c r="H10" s="48" t="str">
        <f>VLOOKUP(G10,TabCod[],2,FALSE)</f>
        <v>Marketing expenses</v>
      </c>
      <c r="I10" s="48">
        <f ca="1">SUMIF(Report!$C:$C,'Final balance'!G10,TabRend[[#Headers],[Expenses]])</f>
        <v>0</v>
      </c>
      <c r="J10" s="38"/>
    </row>
    <row r="11" spans="2:10" x14ac:dyDescent="0.25">
      <c r="B11" s="12"/>
      <c r="C11" s="16">
        <v>6</v>
      </c>
      <c r="D11" s="48" t="str">
        <f>VLOOKUP(C11,TabCod[],2,FALSE)</f>
        <v>Crowdfunding</v>
      </c>
      <c r="E11" s="48">
        <f ca="1">SUMIF(Report!$C:$C,'Final balance'!C11,TabRend[[#Headers],[Income]])</f>
        <v>0</v>
      </c>
      <c r="F11" s="78"/>
      <c r="G11" s="37">
        <v>25</v>
      </c>
      <c r="H11" s="48" t="str">
        <f>VLOOKUP(G11,TabCod[],2,FALSE)</f>
        <v>Tax expenses</v>
      </c>
      <c r="I11" s="48">
        <f ca="1">SUMIF(Report!$C:$C,'Final balance'!G11,TabRend[[#Headers],[Expenses]])</f>
        <v>0</v>
      </c>
      <c r="J11" s="38"/>
    </row>
    <row r="12" spans="2:10" x14ac:dyDescent="0.25">
      <c r="B12" s="12"/>
      <c r="C12" s="16">
        <v>7</v>
      </c>
      <c r="D12" s="48" t="str">
        <f>VLOOKUP(C12,TabCod[],2,FALSE)</f>
        <v>Merchandandising</v>
      </c>
      <c r="E12" s="48">
        <f ca="1">SUMIF(Report!$C:$C,'Final balance'!C12,TabRend[[#Headers],[Income]])</f>
        <v>0</v>
      </c>
      <c r="F12" s="78"/>
      <c r="G12" s="37">
        <v>26</v>
      </c>
      <c r="H12" s="48" t="str">
        <f>VLOOKUP(G12,TabCod[],2,FALSE)</f>
        <v>Chancellery</v>
      </c>
      <c r="I12" s="48">
        <f ca="1">SUMIF(Report!$C:$C,'Final balance'!G12,TabRend[[#Headers],[Expenses]])</f>
        <v>0</v>
      </c>
      <c r="J12" s="38"/>
    </row>
    <row r="13" spans="2:10" x14ac:dyDescent="0.25">
      <c r="B13" s="12"/>
      <c r="C13" s="16">
        <v>8</v>
      </c>
      <c r="D13" s="48" t="s">
        <v>43</v>
      </c>
      <c r="E13" s="48">
        <f ca="1">SUMIF(Report!$C:$C,'Final balance'!C13,TabRend[[#Headers],[Income]])</f>
        <v>0</v>
      </c>
      <c r="F13" s="78"/>
      <c r="G13" s="39">
        <v>27</v>
      </c>
      <c r="H13" s="48" t="str">
        <f>VLOOKUP(G13,TabCod[],2,FALSE)</f>
        <v>Refunds</v>
      </c>
      <c r="I13" s="48">
        <f ca="1">SUMIF(Report!$C:$C,'Final balance'!G13,TabRend[[#Headers],[Expenses]])</f>
        <v>0</v>
      </c>
      <c r="J13" s="38"/>
    </row>
    <row r="14" spans="2:10" x14ac:dyDescent="0.25">
      <c r="B14" s="12"/>
      <c r="C14" s="16">
        <v>9</v>
      </c>
      <c r="D14" s="48" t="str">
        <f>VLOOKUP(C14,TabCod[],2,FALSE)</f>
        <v>Various</v>
      </c>
      <c r="E14" s="48">
        <f ca="1">SUMIF(Report!$C:$C,'Final balance'!C14,TabRend[[#Headers],[Income]])</f>
        <v>0</v>
      </c>
      <c r="F14" s="78"/>
      <c r="G14" s="78">
        <v>28</v>
      </c>
      <c r="H14" s="48" t="str">
        <f>VLOOKUP(G14,TabCod[],2,FALSE)</f>
        <v>Entertainment expenses</v>
      </c>
      <c r="I14" s="48">
        <f ca="1">SUMIF(Report!$C:$C,'Final balance'!G14,TabRend[[#Headers],[Expenses]])</f>
        <v>0</v>
      </c>
      <c r="J14" s="38"/>
    </row>
    <row r="15" spans="2:10" x14ac:dyDescent="0.25">
      <c r="B15" s="12"/>
      <c r="C15" s="16">
        <v>10</v>
      </c>
      <c r="D15" s="48" t="str">
        <f>VLOOKUP(C15,TabCod[],2,FALSE)</f>
        <v>Active previous management</v>
      </c>
      <c r="E15" s="48">
        <f ca="1">SUMIF(Report!$C:$C,'Final balance'!C15,TabRend[[#Headers],[Income]])</f>
        <v>0</v>
      </c>
      <c r="F15" s="78"/>
      <c r="G15" s="78">
        <v>29</v>
      </c>
      <c r="H15" s="48" t="str">
        <f>VLOOKUP(G15,TabCod[],2,FALSE)</f>
        <v>Various</v>
      </c>
      <c r="I15" s="48">
        <f ca="1">SUMIF(Report!$C:$C,'Final balance'!G15,TabRend[[#Headers],[Expenses]])</f>
        <v>0</v>
      </c>
      <c r="J15" s="38"/>
    </row>
    <row r="16" spans="2:10" x14ac:dyDescent="0.25">
      <c r="B16" s="12"/>
      <c r="C16" s="16"/>
      <c r="D16" s="78"/>
      <c r="E16" s="78"/>
      <c r="F16" s="78"/>
      <c r="G16" s="78"/>
      <c r="H16" s="78"/>
      <c r="I16" s="78"/>
      <c r="J16" s="38"/>
    </row>
    <row r="17" spans="2:14" x14ac:dyDescent="0.25">
      <c r="B17" s="12"/>
      <c r="C17" s="16"/>
      <c r="D17" s="46" t="s">
        <v>30</v>
      </c>
      <c r="E17" s="46">
        <f ca="1">SUM(E6:E15)</f>
        <v>0</v>
      </c>
      <c r="F17" s="78"/>
      <c r="G17" s="40"/>
      <c r="H17" s="46" t="s">
        <v>31</v>
      </c>
      <c r="I17" s="46">
        <f ca="1">SUM(I6:I15)</f>
        <v>0</v>
      </c>
      <c r="J17" s="38"/>
    </row>
    <row r="18" spans="2:14" x14ac:dyDescent="0.25">
      <c r="B18" s="12"/>
      <c r="C18" s="16"/>
      <c r="D18" s="78"/>
      <c r="E18" s="78"/>
      <c r="F18" s="78"/>
      <c r="G18" s="37"/>
      <c r="H18" s="78"/>
      <c r="I18" s="78"/>
      <c r="J18" s="38"/>
    </row>
    <row r="19" spans="2:14" ht="15.75" x14ac:dyDescent="0.25">
      <c r="B19" s="12"/>
      <c r="C19" s="16"/>
      <c r="D19" s="78"/>
      <c r="E19" s="78"/>
      <c r="F19" s="78"/>
      <c r="G19" s="37"/>
      <c r="H19" s="49" t="s">
        <v>32</v>
      </c>
      <c r="I19" s="49">
        <f ca="1">E17-I17</f>
        <v>0</v>
      </c>
      <c r="J19" s="38"/>
    </row>
    <row r="20" spans="2:14" ht="15.75" thickBot="1" x14ac:dyDescent="0.3">
      <c r="B20" s="18"/>
      <c r="C20" s="19"/>
      <c r="D20" s="19"/>
      <c r="E20" s="19"/>
      <c r="F20" s="19"/>
      <c r="G20" s="19"/>
      <c r="H20" s="19"/>
      <c r="I20" s="19"/>
      <c r="J20" s="41"/>
    </row>
    <row r="21" spans="2:14" x14ac:dyDescent="0.25">
      <c r="D21" s="16"/>
      <c r="E21" s="16"/>
      <c r="F21" s="16"/>
      <c r="N21" s="80" t="s">
        <v>44</v>
      </c>
    </row>
    <row r="22" spans="2:14" x14ac:dyDescent="0.25">
      <c r="H22" s="87"/>
      <c r="I22" s="87"/>
    </row>
    <row r="23" spans="2:14" x14ac:dyDescent="0.25">
      <c r="H23" s="87"/>
      <c r="I23" s="87"/>
    </row>
    <row r="24" spans="2:14" x14ac:dyDescent="0.25">
      <c r="H24" s="87"/>
      <c r="I24" s="87"/>
    </row>
  </sheetData>
  <sheetProtection selectLockedCells="1"/>
  <mergeCells count="6">
    <mergeCell ref="B2:J2"/>
    <mergeCell ref="H24:I24"/>
    <mergeCell ref="H22:I22"/>
    <mergeCell ref="H23:I23"/>
    <mergeCell ref="D5:E5"/>
    <mergeCell ref="H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CB46-D461-49AF-882F-24826806F3DC}">
  <dimension ref="A1:L18"/>
  <sheetViews>
    <sheetView workbookViewId="0">
      <selection activeCell="F9" sqref="F9"/>
    </sheetView>
  </sheetViews>
  <sheetFormatPr defaultRowHeight="15" x14ac:dyDescent="0.25"/>
  <cols>
    <col min="2" max="2" width="28.5703125" customWidth="1"/>
    <col min="3" max="3" width="11.42578125" customWidth="1"/>
    <col min="4" max="4" width="2.85546875" customWidth="1"/>
    <col min="5" max="5" width="28.5703125" customWidth="1"/>
    <col min="6" max="6" width="11.42578125" customWidth="1"/>
    <col min="8" max="8" width="22.85546875" customWidth="1"/>
    <col min="10" max="10" width="16" customWidth="1"/>
  </cols>
  <sheetData>
    <row r="1" spans="1:12" ht="15.75" thickBo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thickBot="1" x14ac:dyDescent="0.3">
      <c r="A2" s="60"/>
      <c r="B2" s="92" t="s">
        <v>26</v>
      </c>
      <c r="C2" s="92"/>
      <c r="D2" s="61"/>
      <c r="E2" s="93" t="s">
        <v>27</v>
      </c>
      <c r="F2" s="93"/>
      <c r="G2" s="60"/>
      <c r="H2" s="62" t="s">
        <v>29</v>
      </c>
      <c r="I2" s="90">
        <f>(I4*J4)+I5*J5</f>
        <v>0</v>
      </c>
      <c r="J2" s="91"/>
      <c r="K2" s="60"/>
      <c r="L2" s="60"/>
    </row>
    <row r="3" spans="1:12" ht="15.75" thickBot="1" x14ac:dyDescent="0.3">
      <c r="A3" s="60"/>
      <c r="B3" s="63"/>
      <c r="C3" s="62" t="s">
        <v>25</v>
      </c>
      <c r="D3" s="61"/>
      <c r="E3" s="63"/>
      <c r="F3" s="62" t="s">
        <v>25</v>
      </c>
      <c r="G3" s="60"/>
      <c r="H3" s="62"/>
      <c r="I3" s="62" t="s">
        <v>24</v>
      </c>
      <c r="J3" s="62" t="s">
        <v>39</v>
      </c>
      <c r="K3" s="60"/>
      <c r="L3" s="60"/>
    </row>
    <row r="4" spans="1:12" ht="15.75" thickBot="1" x14ac:dyDescent="0.3">
      <c r="A4" s="60"/>
      <c r="B4" s="81" t="str">
        <f>'Final balance'!D7</f>
        <v>Sponsor</v>
      </c>
      <c r="C4" s="63">
        <v>1</v>
      </c>
      <c r="D4" s="61"/>
      <c r="E4" s="81" t="str">
        <f>'Estimate balance'!F7</f>
        <v>Merchandising</v>
      </c>
      <c r="F4" s="63">
        <v>1</v>
      </c>
      <c r="G4" s="60"/>
      <c r="H4" s="62" t="s">
        <v>41</v>
      </c>
      <c r="I4" s="63">
        <v>0</v>
      </c>
      <c r="J4" s="63">
        <v>10</v>
      </c>
      <c r="K4" s="60"/>
      <c r="L4" s="60"/>
    </row>
    <row r="5" spans="1:12" ht="15.75" thickBot="1" x14ac:dyDescent="0.3">
      <c r="A5" s="60"/>
      <c r="B5" s="81" t="str">
        <f>'Final balance'!D8</f>
        <v>National sponsor</v>
      </c>
      <c r="C5" s="63">
        <v>1</v>
      </c>
      <c r="D5" s="61"/>
      <c r="E5" s="81" t="str">
        <f>'Estimate balance'!F8</f>
        <v>Bank account fee</v>
      </c>
      <c r="F5" s="63">
        <v>1</v>
      </c>
      <c r="G5" s="60"/>
      <c r="H5" s="62" t="s">
        <v>40</v>
      </c>
      <c r="I5" s="63">
        <v>0</v>
      </c>
      <c r="J5" s="63">
        <v>5</v>
      </c>
      <c r="K5" s="60"/>
      <c r="L5" s="60"/>
    </row>
    <row r="6" spans="1:12" ht="15.75" thickBot="1" x14ac:dyDescent="0.3">
      <c r="A6" s="60"/>
      <c r="B6" s="81" t="str">
        <f>'Final balance'!D9</f>
        <v>Donations</v>
      </c>
      <c r="C6" s="63">
        <v>1</v>
      </c>
      <c r="D6" s="61"/>
      <c r="E6" s="81" t="str">
        <f>'Estimate balance'!F9</f>
        <v>Website domain</v>
      </c>
      <c r="F6" s="63">
        <v>1</v>
      </c>
      <c r="G6" s="60"/>
      <c r="H6" s="60"/>
      <c r="I6" s="60"/>
      <c r="J6" s="60"/>
      <c r="K6" s="60"/>
      <c r="L6" s="60"/>
    </row>
    <row r="7" spans="1:12" ht="15.75" thickBot="1" x14ac:dyDescent="0.3">
      <c r="A7" s="60"/>
      <c r="B7" s="81" t="str">
        <f>'Final balance'!D10</f>
        <v>Grants</v>
      </c>
      <c r="C7" s="63">
        <v>1</v>
      </c>
      <c r="D7" s="61"/>
      <c r="E7" s="81" t="str">
        <f>'Estimate balance'!F10</f>
        <v>Marketing expenses</v>
      </c>
      <c r="F7" s="63">
        <v>1</v>
      </c>
      <c r="G7" s="60"/>
      <c r="H7" s="73"/>
      <c r="I7" s="60"/>
      <c r="J7" s="73"/>
      <c r="K7" s="60"/>
      <c r="L7" s="60"/>
    </row>
    <row r="8" spans="1:12" ht="15.75" thickBot="1" x14ac:dyDescent="0.3">
      <c r="A8" s="60"/>
      <c r="B8" s="81" t="str">
        <f>'Final balance'!D11</f>
        <v>Crowdfunding</v>
      </c>
      <c r="C8" s="63">
        <v>1</v>
      </c>
      <c r="D8" s="61"/>
      <c r="E8" s="81" t="str">
        <f>'Estimate balance'!F11</f>
        <v>Tax expenses</v>
      </c>
      <c r="F8" s="63">
        <v>1</v>
      </c>
      <c r="G8" s="60"/>
      <c r="H8" s="74" t="s">
        <v>42</v>
      </c>
      <c r="I8" s="72">
        <v>0</v>
      </c>
      <c r="J8" s="73"/>
      <c r="K8" s="60"/>
      <c r="L8" s="60"/>
    </row>
    <row r="9" spans="1:12" ht="15.75" thickBot="1" x14ac:dyDescent="0.3">
      <c r="A9" s="60"/>
      <c r="B9" s="81" t="str">
        <f>'Final balance'!D12</f>
        <v>Merchandandising</v>
      </c>
      <c r="C9" s="63">
        <v>1</v>
      </c>
      <c r="D9" s="61"/>
      <c r="E9" s="81" t="str">
        <f>'Estimate balance'!F12</f>
        <v>Chancellery</v>
      </c>
      <c r="F9" s="63">
        <v>1</v>
      </c>
      <c r="G9" s="60"/>
      <c r="H9" s="73"/>
      <c r="I9" s="60"/>
      <c r="J9" s="73"/>
      <c r="K9" s="60"/>
      <c r="L9" s="60"/>
    </row>
    <row r="10" spans="1:12" ht="15.75" thickBot="1" x14ac:dyDescent="0.3">
      <c r="A10" s="60"/>
      <c r="B10" s="81" t="str">
        <f>'Final balance'!D13</f>
        <v>Self-financing activities</v>
      </c>
      <c r="C10" s="63">
        <v>1</v>
      </c>
      <c r="D10" s="61"/>
      <c r="E10" s="81" t="str">
        <f>'Estimate balance'!F13</f>
        <v>Refunds</v>
      </c>
      <c r="F10" s="63">
        <v>1</v>
      </c>
      <c r="G10" s="60"/>
      <c r="H10" s="76"/>
      <c r="I10" s="61"/>
      <c r="J10" s="73"/>
      <c r="K10" s="60"/>
      <c r="L10" s="60"/>
    </row>
    <row r="11" spans="1:12" ht="15.75" thickBot="1" x14ac:dyDescent="0.3">
      <c r="A11" s="60"/>
      <c r="B11" s="81" t="str">
        <f>'Final balance'!D14</f>
        <v>Various</v>
      </c>
      <c r="C11" s="63">
        <v>1</v>
      </c>
      <c r="D11" s="61"/>
      <c r="E11" s="81" t="str">
        <f>'Estimate balance'!F14</f>
        <v>Entertainment expenses</v>
      </c>
      <c r="F11" s="63">
        <v>1</v>
      </c>
      <c r="G11" s="60"/>
      <c r="H11" s="77"/>
      <c r="I11" s="61"/>
      <c r="J11" s="60"/>
      <c r="K11" s="60"/>
      <c r="L11" s="60"/>
    </row>
    <row r="12" spans="1:12" ht="15.75" thickBot="1" x14ac:dyDescent="0.3">
      <c r="A12" s="60"/>
      <c r="B12" s="61"/>
      <c r="C12" s="61"/>
      <c r="D12" s="61"/>
      <c r="E12" s="81" t="str">
        <f>'Estimate balance'!F15</f>
        <v>Various</v>
      </c>
      <c r="F12" s="72">
        <v>1</v>
      </c>
      <c r="G12" s="60"/>
      <c r="H12" s="77"/>
      <c r="I12" s="61"/>
      <c r="J12" s="60"/>
      <c r="K12" s="60"/>
      <c r="L12" s="60"/>
    </row>
    <row r="13" spans="1:12" x14ac:dyDescent="0.25">
      <c r="A13" s="60"/>
      <c r="B13" s="61"/>
      <c r="C13" s="61"/>
      <c r="D13" s="61"/>
      <c r="E13" s="73"/>
      <c r="F13" s="73"/>
      <c r="G13" s="60"/>
      <c r="H13" s="77"/>
      <c r="I13" s="61"/>
      <c r="J13" s="75"/>
      <c r="K13" s="60"/>
      <c r="L13" s="60"/>
    </row>
    <row r="14" spans="1:12" x14ac:dyDescent="0.25">
      <c r="A14" s="60"/>
      <c r="B14" s="60"/>
      <c r="C14" s="60"/>
      <c r="D14" s="60"/>
      <c r="E14" s="73"/>
      <c r="F14" s="73"/>
      <c r="G14" s="60"/>
      <c r="H14" s="77"/>
      <c r="I14" s="61"/>
      <c r="J14" s="60"/>
      <c r="K14" s="60"/>
      <c r="L14" s="60"/>
    </row>
    <row r="15" spans="1:12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</sheetData>
  <mergeCells count="3">
    <mergeCell ref="I2:J2"/>
    <mergeCell ref="B2:C2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showGridLines="0" workbookViewId="0">
      <selection activeCell="G9" sqref="G9"/>
    </sheetView>
  </sheetViews>
  <sheetFormatPr defaultRowHeight="15" x14ac:dyDescent="0.25"/>
  <cols>
    <col min="1" max="1" width="17.140625" style="1" customWidth="1"/>
    <col min="2" max="2" width="2.140625" style="1" customWidth="1"/>
    <col min="3" max="3" width="35.7109375" style="1" customWidth="1"/>
    <col min="4" max="4" width="9.140625" style="1"/>
    <col min="5" max="5" width="2.140625" style="1" customWidth="1"/>
    <col min="6" max="6" width="35.7109375" style="1" customWidth="1"/>
    <col min="7" max="7" width="9.7109375" style="1" customWidth="1"/>
    <col min="8" max="8" width="2.140625" style="1" customWidth="1"/>
    <col min="9" max="9" width="8.5703125" style="1" customWidth="1"/>
    <col min="10" max="10" width="9.140625" style="1"/>
    <col min="11" max="11" width="28" style="1" customWidth="1"/>
    <col min="12" max="16384" width="9.140625" style="1"/>
  </cols>
  <sheetData>
    <row r="1" spans="2:9" ht="15" customHeight="1" thickBot="1" x14ac:dyDescent="0.3"/>
    <row r="2" spans="2:9" ht="37.5" customHeight="1" thickBot="1" x14ac:dyDescent="0.3">
      <c r="B2" s="84" t="s">
        <v>23</v>
      </c>
      <c r="C2" s="85"/>
      <c r="D2" s="85"/>
      <c r="E2" s="85"/>
      <c r="F2" s="85"/>
      <c r="G2" s="85"/>
      <c r="H2" s="86"/>
    </row>
    <row r="3" spans="2:9" ht="15.75" thickBot="1" x14ac:dyDescent="0.3">
      <c r="B3" s="8"/>
      <c r="C3" s="8"/>
      <c r="D3" s="8"/>
      <c r="E3" s="8"/>
      <c r="F3" s="8"/>
      <c r="G3" s="8"/>
      <c r="H3" s="8"/>
    </row>
    <row r="4" spans="2:9" ht="11.25" customHeight="1" x14ac:dyDescent="0.25">
      <c r="B4" s="9"/>
      <c r="C4" s="10"/>
      <c r="D4" s="10"/>
      <c r="E4" s="10"/>
      <c r="F4" s="10"/>
      <c r="G4" s="10"/>
      <c r="H4" s="11"/>
    </row>
    <row r="5" spans="2:9" ht="18.75" x14ac:dyDescent="0.25">
      <c r="B5" s="12"/>
      <c r="C5" s="88" t="s">
        <v>5</v>
      </c>
      <c r="D5" s="88"/>
      <c r="E5" s="13"/>
      <c r="F5" s="94" t="s">
        <v>4</v>
      </c>
      <c r="G5" s="95"/>
      <c r="H5" s="14"/>
      <c r="I5" s="22"/>
    </row>
    <row r="6" spans="2:9" s="3" customFormat="1" ht="15" customHeight="1" x14ac:dyDescent="0.25">
      <c r="B6" s="12"/>
      <c r="C6" s="54" t="s">
        <v>14</v>
      </c>
      <c r="D6" s="50">
        <f ca="1">'Final balance'!I19</f>
        <v>0</v>
      </c>
      <c r="E6" s="15"/>
      <c r="F6" s="47" t="str">
        <f>'Final balance'!H6</f>
        <v>National Fee</v>
      </c>
      <c r="G6" s="79">
        <f>Forecast!I8</f>
        <v>0</v>
      </c>
      <c r="H6" s="14"/>
      <c r="I6" s="8"/>
    </row>
    <row r="7" spans="2:9" x14ac:dyDescent="0.25">
      <c r="B7" s="12"/>
      <c r="C7" s="47" t="str">
        <f>'Final balance'!D6</f>
        <v>Membership registration</v>
      </c>
      <c r="D7" s="48">
        <f>Forecast!I2</f>
        <v>0</v>
      </c>
      <c r="E7" s="78"/>
      <c r="F7" s="47" t="str">
        <f>'Final balance'!H7</f>
        <v>Merchandising</v>
      </c>
      <c r="G7" s="48">
        <f ca="1">IF('Final balance'!I7=0,(_xlfn.CEILING.PRECISE((('Final balance'!I7+1)*Forecast!F4)-1,10)),_xlfn.CEILING.PRECISE('Final balance'!I7*Forecast!F4,10))</f>
        <v>0</v>
      </c>
      <c r="H7" s="14"/>
      <c r="I7" s="22"/>
    </row>
    <row r="8" spans="2:9" x14ac:dyDescent="0.25">
      <c r="B8" s="12"/>
      <c r="C8" s="47" t="str">
        <f>'Final balance'!D7</f>
        <v>Sponsor</v>
      </c>
      <c r="D8" s="48">
        <f ca="1">IF('Final balance'!E7=0,(_xlfn.CEILING.PRECISE((('Final balance'!E7+1)*Forecast!C4)-1,10)),_xlfn.CEILING.PRECISE('Final balance'!E7*Forecast!C4,10))</f>
        <v>0</v>
      </c>
      <c r="E8" s="78"/>
      <c r="F8" s="47" t="str">
        <f>'Final balance'!H8</f>
        <v>Bank account fee</v>
      </c>
      <c r="G8" s="48">
        <f ca="1">IF('Final balance'!I8=0,(_xlfn.CEILING.PRECISE((('Final balance'!I8+1)*Forecast!F5)-1,1)),_xlfn.CEILING.PRECISE('Final balance'!I8*Forecast!F5,11))</f>
        <v>0</v>
      </c>
      <c r="H8" s="14"/>
      <c r="I8" s="2"/>
    </row>
    <row r="9" spans="2:9" x14ac:dyDescent="0.25">
      <c r="B9" s="12"/>
      <c r="C9" s="47" t="str">
        <f>'Final balance'!D8</f>
        <v>National sponsor</v>
      </c>
      <c r="D9" s="48">
        <f ca="1">IF('Final balance'!E8=0,(_xlfn.CEILING.PRECISE((('Final balance'!E8+1)*Forecast!C5)-1,10)),_xlfn.CEILING.PRECISE('Final balance'!E8*Forecast!C5,10))</f>
        <v>0</v>
      </c>
      <c r="E9" s="78"/>
      <c r="F9" s="47" t="str">
        <f>'Final balance'!H9</f>
        <v>Website domain</v>
      </c>
      <c r="G9" s="48">
        <f ca="1">IF('Final balance'!I9=0,(_xlfn.CEILING.PRECISE((('Final balance'!I9+1)*Forecast!F6)-1,1)),_xlfn.CEILING.PRECISE('Final balance'!I9*Forecast!F6,1))</f>
        <v>0</v>
      </c>
      <c r="H9" s="14"/>
      <c r="I9" s="2"/>
    </row>
    <row r="10" spans="2:9" x14ac:dyDescent="0.25">
      <c r="B10" s="12"/>
      <c r="C10" s="47" t="str">
        <f>'Final balance'!D9</f>
        <v>Donations</v>
      </c>
      <c r="D10" s="48">
        <f ca="1">IF('Final balance'!E9=0,(_xlfn.CEILING.PRECISE((('Final balance'!E9+1)*Forecast!C6)-1,10)),_xlfn.CEILING.PRECISE('Final balance'!E9*Forecast!C6,10))</f>
        <v>0</v>
      </c>
      <c r="E10" s="78"/>
      <c r="F10" s="47" t="str">
        <f>'Final balance'!H10</f>
        <v>Marketing expenses</v>
      </c>
      <c r="G10" s="48">
        <f ca="1">IF('Final balance'!I10=0,(_xlfn.CEILING.PRECISE((('Final balance'!I10+1)*Forecast!F7)-1,10)),_xlfn.CEILING.PRECISE('Final balance'!I10*Forecast!F7,10))</f>
        <v>0</v>
      </c>
      <c r="H10" s="14"/>
      <c r="I10" s="2"/>
    </row>
    <row r="11" spans="2:9" x14ac:dyDescent="0.25">
      <c r="B11" s="12"/>
      <c r="C11" s="47" t="str">
        <f>'Final balance'!D10</f>
        <v>Grants</v>
      </c>
      <c r="D11" s="48">
        <f ca="1">IF('Final balance'!E10=0,(_xlfn.CEILING.PRECISE((('Final balance'!E10+1)*Forecast!C7)-1,10)),_xlfn.CEILING.PRECISE('Final balance'!E10*Forecast!C7,10))</f>
        <v>0</v>
      </c>
      <c r="E11" s="78"/>
      <c r="F11" s="47" t="str">
        <f>'Final balance'!H11</f>
        <v>Tax expenses</v>
      </c>
      <c r="G11" s="48">
        <f ca="1">IF('Final balance'!I11=0,(_xlfn.CEILING.PRECISE((('Final balance'!I11+1)*Forecast!F8)-1,10)),_xlfn.CEILING.PRECISE('Final balance'!I11*Forecast!F8,10))</f>
        <v>0</v>
      </c>
      <c r="H11" s="14"/>
      <c r="I11" s="2"/>
    </row>
    <row r="12" spans="2:9" x14ac:dyDescent="0.25">
      <c r="B12" s="12"/>
      <c r="C12" s="47" t="str">
        <f>'Final balance'!D11</f>
        <v>Crowdfunding</v>
      </c>
      <c r="D12" s="48">
        <f ca="1">IF('Final balance'!E11=0,(_xlfn.CEILING.PRECISE((('Final balance'!E11+1)*Forecast!C8)-1,10)),_xlfn.CEILING.PRECISE('Final balance'!E11*Forecast!C8,10))</f>
        <v>0</v>
      </c>
      <c r="E12" s="78"/>
      <c r="F12" s="47" t="str">
        <f>'Final balance'!H12</f>
        <v>Chancellery</v>
      </c>
      <c r="G12" s="48">
        <f ca="1">IF('Final balance'!I12=0,(_xlfn.CEILING.PRECISE((('Final balance'!I12+1)*Forecast!F9)-1,10)),_xlfn.CEILING.PRECISE('Final balance'!I12*Forecast!F9,10))</f>
        <v>0</v>
      </c>
      <c r="H12" s="14"/>
      <c r="I12" s="2"/>
    </row>
    <row r="13" spans="2:9" x14ac:dyDescent="0.25">
      <c r="B13" s="12"/>
      <c r="C13" s="47" t="str">
        <f>'Final balance'!D12</f>
        <v>Merchandandising</v>
      </c>
      <c r="D13" s="48">
        <f ca="1">IF('Final balance'!E12=0,(_xlfn.CEILING.PRECISE((('Final balance'!E12+1)*Forecast!C9)-1,10)),_xlfn.CEILING.PRECISE('Final balance'!E12*Forecast!C9,10))</f>
        <v>0</v>
      </c>
      <c r="E13" s="78"/>
      <c r="F13" s="47" t="str">
        <f>'Final balance'!H13</f>
        <v>Refunds</v>
      </c>
      <c r="G13" s="48">
        <f ca="1">IF('Final balance'!I13=0,(_xlfn.CEILING.PRECISE((('Final balance'!I13+1)*Forecast!F10)-1,10)),_xlfn.CEILING.PRECISE('Final balance'!I13*Forecast!F10,10))</f>
        <v>0</v>
      </c>
      <c r="H13" s="14"/>
      <c r="I13" s="2"/>
    </row>
    <row r="14" spans="2:9" x14ac:dyDescent="0.25">
      <c r="B14" s="12"/>
      <c r="C14" s="47" t="str">
        <f>'Final balance'!D13</f>
        <v>Self-financing activities</v>
      </c>
      <c r="D14" s="48">
        <f ca="1">IF('Final balance'!E13=0,(_xlfn.CEILING.PRECISE((('Final balance'!E13+1)*Forecast!C10)-1,10)),_xlfn.CEILING.PRECISE('Final balance'!E13*Forecast!C10,10))</f>
        <v>0</v>
      </c>
      <c r="E14" s="78"/>
      <c r="F14" s="47" t="str">
        <f>'Final balance'!H14</f>
        <v>Entertainment expenses</v>
      </c>
      <c r="G14" s="48">
        <f ca="1">IF('Final balance'!I14=0,(_xlfn.CEILING.PRECISE((('Final balance'!I14+1)*Forecast!F11)-1,10)),_xlfn.CEILING.PRECISE('Final balance'!I14*Forecast!F11,10))</f>
        <v>0</v>
      </c>
      <c r="H14" s="14"/>
      <c r="I14" s="2"/>
    </row>
    <row r="15" spans="2:9" x14ac:dyDescent="0.25">
      <c r="B15" s="12"/>
      <c r="C15" s="47" t="str">
        <f>'Final balance'!D14</f>
        <v>Various</v>
      </c>
      <c r="D15" s="48">
        <f ca="1">IF('Final balance'!E14=0,(_xlfn.CEILING.PRECISE((('Final balance'!E14+1)*Forecast!C11)-1,10)),_xlfn.CEILING.PRECISE('Final balance'!E14*Forecast!C11,10))</f>
        <v>0</v>
      </c>
      <c r="E15" s="78"/>
      <c r="F15" s="47" t="str">
        <f>'Final balance'!H15</f>
        <v>Various</v>
      </c>
      <c r="G15" s="48">
        <f ca="1">IF('Final balance'!I15=0,(_xlfn.CEILING.PRECISE((('Final balance'!I15+1)*Forecast!F12)-1,10)),_xlfn.CEILING.PRECISE('Final balance'!I15*Forecast!F12,10))</f>
        <v>0</v>
      </c>
      <c r="H15" s="14"/>
      <c r="I15" s="2"/>
    </row>
    <row r="16" spans="2:9" x14ac:dyDescent="0.25">
      <c r="B16" s="12"/>
      <c r="C16" s="16"/>
      <c r="D16" s="78"/>
      <c r="E16" s="78"/>
      <c r="F16" s="78"/>
      <c r="G16" s="78"/>
      <c r="H16" s="14"/>
      <c r="I16" s="2"/>
    </row>
    <row r="17" spans="1:11" x14ac:dyDescent="0.25">
      <c r="B17" s="12"/>
      <c r="C17" s="46" t="s">
        <v>30</v>
      </c>
      <c r="D17" s="46">
        <f ca="1">SUM(D6:D11)</f>
        <v>0</v>
      </c>
      <c r="E17" s="78"/>
      <c r="F17" s="46" t="s">
        <v>31</v>
      </c>
      <c r="G17" s="46">
        <f ca="1">SUM(G6:G15)</f>
        <v>0</v>
      </c>
      <c r="H17" s="14"/>
      <c r="I17" s="2"/>
    </row>
    <row r="18" spans="1:11" x14ac:dyDescent="0.25">
      <c r="B18" s="12"/>
      <c r="C18" s="13"/>
      <c r="D18" s="13"/>
      <c r="E18" s="78"/>
      <c r="F18" s="64"/>
      <c r="G18" s="64"/>
      <c r="H18" s="14"/>
      <c r="I18" s="2"/>
    </row>
    <row r="19" spans="1:11" ht="15.75" x14ac:dyDescent="0.25">
      <c r="B19" s="12"/>
      <c r="C19" s="16"/>
      <c r="D19" s="78"/>
      <c r="E19" s="78"/>
      <c r="F19" s="49" t="s">
        <v>33</v>
      </c>
      <c r="G19" s="17">
        <f ca="1">D17-G17</f>
        <v>0</v>
      </c>
      <c r="H19" s="14"/>
      <c r="I19" s="2"/>
    </row>
    <row r="20" spans="1:11" ht="15.75" thickBot="1" x14ac:dyDescent="0.3">
      <c r="B20" s="18"/>
      <c r="C20" s="19"/>
      <c r="D20" s="20"/>
      <c r="E20" s="20"/>
      <c r="F20" s="20"/>
      <c r="G20" s="20"/>
      <c r="H20" s="21"/>
      <c r="I20" s="2"/>
    </row>
    <row r="21" spans="1:11" x14ac:dyDescent="0.25">
      <c r="B21" s="5"/>
      <c r="C21" s="5"/>
      <c r="D21" s="4"/>
      <c r="E21" s="4"/>
      <c r="F21" s="4"/>
      <c r="G21" s="4"/>
      <c r="H21" s="4"/>
      <c r="I21" s="2"/>
    </row>
    <row r="22" spans="1:11" x14ac:dyDescent="0.25">
      <c r="A22" s="5"/>
      <c r="B22" s="5"/>
      <c r="C22" s="5"/>
      <c r="D22" s="4"/>
      <c r="E22" s="4"/>
      <c r="F22" s="96"/>
      <c r="G22" s="96"/>
      <c r="H22" s="4"/>
      <c r="I22" s="2"/>
      <c r="K22" s="80" t="s">
        <v>44</v>
      </c>
    </row>
    <row r="23" spans="1:11" x14ac:dyDescent="0.25">
      <c r="E23" s="2"/>
      <c r="G23" s="87"/>
      <c r="H23" s="87"/>
      <c r="I23" s="2"/>
    </row>
    <row r="24" spans="1:11" x14ac:dyDescent="0.25">
      <c r="E24" s="2"/>
      <c r="F24" s="97"/>
      <c r="G24" s="97"/>
      <c r="H24" s="59"/>
      <c r="I24" s="2"/>
    </row>
    <row r="25" spans="1:11" x14ac:dyDescent="0.25">
      <c r="E25" s="2"/>
      <c r="H25" s="2"/>
      <c r="I25" s="2"/>
    </row>
  </sheetData>
  <mergeCells count="6">
    <mergeCell ref="B2:H2"/>
    <mergeCell ref="F5:G5"/>
    <mergeCell ref="F22:G22"/>
    <mergeCell ref="F24:G24"/>
    <mergeCell ref="G23:H23"/>
    <mergeCell ref="C5:D5"/>
  </mergeCells>
  <conditionalFormatting sqref="G19">
    <cfRule type="expression" dxfId="5" priority="1">
      <formula>$G$19&gt;#REF!</formula>
    </cfRule>
    <cfRule type="expression" dxfId="4" priority="2">
      <formula>#REF!&gt;$G$19</formula>
    </cfRule>
  </conditionalFormatting>
  <dataValidations count="1">
    <dataValidation allowBlank="1" showInputMessage="1" showErrorMessage="1" error="Solo da elenco" sqref="F6 F8 F10 F12 F14" xr:uid="{00000000-0002-0000-0300-000001000000}"/>
  </dataValidations>
  <pageMargins left="0.7" right="0.7" top="0.75" bottom="0.75" header="0.3" footer="0.3"/>
  <pageSetup paperSize="9" orientation="landscape" r:id="rId1"/>
  <ignoredErrors>
    <ignoredError sqref="G6:G7 G10:G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ezione" error="Scegliere da elenco" xr:uid="{00000000-0002-0000-0300-000000000000}">
          <x14:formula1>
            <xm:f>Code!$F$3:$F$5</xm:f>
          </x14:formula1>
          <xm:sqref>I6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23"/>
  <sheetViews>
    <sheetView topLeftCell="A2" workbookViewId="0">
      <selection activeCell="E15" sqref="E15"/>
    </sheetView>
  </sheetViews>
  <sheetFormatPr defaultRowHeight="15" x14ac:dyDescent="0.25"/>
  <cols>
    <col min="1" max="1" width="9.140625" style="1"/>
    <col min="2" max="2" width="8.85546875" style="1" customWidth="1"/>
    <col min="3" max="3" width="31.42578125" style="1" bestFit="1" customWidth="1"/>
    <col min="4" max="5" width="9.140625" style="1"/>
    <col min="6" max="6" width="27.42578125" style="1" bestFit="1" customWidth="1"/>
    <col min="7" max="16384" width="9.140625" style="1"/>
  </cols>
  <sheetData>
    <row r="3" spans="2:3" x14ac:dyDescent="0.25">
      <c r="B3" s="1" t="s">
        <v>2</v>
      </c>
      <c r="C3" s="1" t="s">
        <v>34</v>
      </c>
    </row>
    <row r="4" spans="2:3" x14ac:dyDescent="0.25">
      <c r="B4" s="1">
        <v>1</v>
      </c>
      <c r="C4" s="1" t="s">
        <v>36</v>
      </c>
    </row>
    <row r="5" spans="2:3" x14ac:dyDescent="0.25">
      <c r="B5" s="1">
        <v>2</v>
      </c>
      <c r="C5" s="1" t="s">
        <v>37</v>
      </c>
    </row>
    <row r="6" spans="2:3" x14ac:dyDescent="0.25">
      <c r="B6" s="1">
        <v>3</v>
      </c>
      <c r="C6" s="1" t="s">
        <v>35</v>
      </c>
    </row>
    <row r="7" spans="2:3" x14ac:dyDescent="0.25">
      <c r="B7" s="1">
        <v>4</v>
      </c>
      <c r="C7" s="1" t="s">
        <v>10</v>
      </c>
    </row>
    <row r="8" spans="2:3" x14ac:dyDescent="0.25">
      <c r="B8" s="1">
        <v>5</v>
      </c>
      <c r="C8" s="1" t="s">
        <v>11</v>
      </c>
    </row>
    <row r="9" spans="2:3" x14ac:dyDescent="0.25">
      <c r="B9" s="1">
        <v>6</v>
      </c>
      <c r="C9" s="1" t="s">
        <v>12</v>
      </c>
    </row>
    <row r="10" spans="2:3" x14ac:dyDescent="0.25">
      <c r="B10" s="1">
        <v>7</v>
      </c>
      <c r="C10" s="1" t="s">
        <v>13</v>
      </c>
    </row>
    <row r="11" spans="2:3" x14ac:dyDescent="0.25">
      <c r="B11" s="1">
        <v>8</v>
      </c>
      <c r="C11" s="1" t="s">
        <v>43</v>
      </c>
    </row>
    <row r="12" spans="2:3" x14ac:dyDescent="0.25">
      <c r="B12" s="1">
        <v>9</v>
      </c>
      <c r="C12" s="1" t="s">
        <v>28</v>
      </c>
    </row>
    <row r="13" spans="2:3" x14ac:dyDescent="0.25">
      <c r="B13" s="1">
        <v>10</v>
      </c>
      <c r="C13" s="1" t="s">
        <v>14</v>
      </c>
    </row>
    <row r="14" spans="2:3" x14ac:dyDescent="0.25">
      <c r="B14" s="1">
        <v>20</v>
      </c>
      <c r="C14" s="1" t="s">
        <v>38</v>
      </c>
    </row>
    <row r="15" spans="2:3" x14ac:dyDescent="0.25">
      <c r="B15" s="1">
        <v>21</v>
      </c>
      <c r="C15" s="1" t="s">
        <v>15</v>
      </c>
    </row>
    <row r="16" spans="2:3" x14ac:dyDescent="0.25">
      <c r="B16" s="1">
        <v>22</v>
      </c>
      <c r="C16" s="1" t="s">
        <v>16</v>
      </c>
    </row>
    <row r="17" spans="2:3" x14ac:dyDescent="0.25">
      <c r="B17" s="1">
        <v>23</v>
      </c>
      <c r="C17" s="1" t="s">
        <v>17</v>
      </c>
    </row>
    <row r="18" spans="2:3" x14ac:dyDescent="0.25">
      <c r="B18" s="1">
        <v>24</v>
      </c>
      <c r="C18" s="1" t="s">
        <v>18</v>
      </c>
    </row>
    <row r="19" spans="2:3" x14ac:dyDescent="0.25">
      <c r="B19" s="1">
        <v>25</v>
      </c>
      <c r="C19" s="1" t="s">
        <v>19</v>
      </c>
    </row>
    <row r="20" spans="2:3" x14ac:dyDescent="0.25">
      <c r="B20" s="1">
        <v>26</v>
      </c>
      <c r="C20" s="1" t="s">
        <v>20</v>
      </c>
    </row>
    <row r="21" spans="2:3" x14ac:dyDescent="0.25">
      <c r="B21" s="1">
        <v>27</v>
      </c>
      <c r="C21" s="1" t="s">
        <v>9</v>
      </c>
    </row>
    <row r="22" spans="2:3" x14ac:dyDescent="0.25">
      <c r="B22" s="1">
        <v>28</v>
      </c>
      <c r="C22" s="1" t="s">
        <v>45</v>
      </c>
    </row>
    <row r="23" spans="2:3" x14ac:dyDescent="0.25">
      <c r="B23" s="1">
        <v>29</v>
      </c>
      <c r="C23" s="1" t="s">
        <v>28</v>
      </c>
    </row>
  </sheetData>
  <sheetProtection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Report</vt:lpstr>
      <vt:lpstr>Final balance</vt:lpstr>
      <vt:lpstr>Forecast</vt:lpstr>
      <vt:lpstr>Estimate balance</vt:lpstr>
      <vt:lpstr>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2018-11-22T17:22:32Z</dcterms:modified>
</cp:coreProperties>
</file>